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jpeg" ContentType="image/jpeg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Default Extension="rels" ContentType="application/vnd.openxmlformats-package.relationship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220" yWindow="220" windowWidth="28660" windowHeight="19440" tabRatio="500" activeTab="1"/>
  </bookViews>
  <sheets>
    <sheet name="Manny Ramirez" sheetId="2" r:id="rId1"/>
    <sheet name="Roberto Alomar" sheetId="3" r:id="rId2"/>
    <sheet name="Pitching" sheetId="4" r:id="rId3"/>
  </sheets>
  <calcPr calcId="130404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22" i="2"/>
  <c r="AE43"/>
  <c r="AD4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C5"/>
  <c r="AC43"/>
  <c r="AB5"/>
  <c r="AB43"/>
  <c r="AA5"/>
  <c r="AA43"/>
  <c r="Z5"/>
  <c r="Z43"/>
  <c r="Y5"/>
  <c r="Y43"/>
  <c r="X5"/>
  <c r="X43"/>
  <c r="W5"/>
  <c r="W43"/>
  <c r="V5"/>
  <c r="V43"/>
  <c r="U5"/>
  <c r="U43"/>
  <c r="T5"/>
  <c r="T43"/>
  <c r="S5"/>
  <c r="S43"/>
  <c r="R5"/>
  <c r="R43"/>
  <c r="Q5"/>
  <c r="Q43"/>
  <c r="P5"/>
  <c r="P43"/>
  <c r="O5"/>
  <c r="O43"/>
  <c r="N5"/>
  <c r="N43"/>
  <c r="M5"/>
  <c r="M43"/>
  <c r="L5"/>
  <c r="L43"/>
  <c r="K5"/>
  <c r="K43"/>
  <c r="J5"/>
  <c r="J43"/>
  <c r="I5"/>
  <c r="I43"/>
  <c r="H5"/>
  <c r="H43"/>
  <c r="G5"/>
  <c r="G43"/>
  <c r="F5"/>
  <c r="F43"/>
  <c r="E5"/>
  <c r="E43"/>
  <c r="D5"/>
  <c r="D43"/>
  <c r="H40"/>
  <c r="AD40"/>
  <c r="V40"/>
  <c r="AE40"/>
  <c r="AC40"/>
  <c r="AB40"/>
  <c r="AA40"/>
  <c r="Z40"/>
  <c r="Y40"/>
  <c r="X40"/>
  <c r="W40"/>
  <c r="U40"/>
  <c r="T40"/>
  <c r="S40"/>
  <c r="R40"/>
  <c r="Q40"/>
  <c r="P40"/>
  <c r="O40"/>
  <c r="N40"/>
  <c r="M40"/>
  <c r="L40"/>
  <c r="K40"/>
  <c r="J40"/>
  <c r="I40"/>
  <c r="G40"/>
  <c r="F40"/>
  <c r="E40"/>
  <c r="D40"/>
  <c r="C40"/>
  <c r="H39"/>
  <c r="AD39"/>
  <c r="V39"/>
  <c r="AE39"/>
  <c r="AC39"/>
  <c r="AB39"/>
  <c r="AA39"/>
  <c r="Z39"/>
  <c r="Y39"/>
  <c r="X39"/>
  <c r="W39"/>
  <c r="U39"/>
  <c r="T39"/>
  <c r="S39"/>
  <c r="R39"/>
  <c r="Q39"/>
  <c r="P39"/>
  <c r="O39"/>
  <c r="N39"/>
  <c r="M39"/>
  <c r="L39"/>
  <c r="K39"/>
  <c r="J39"/>
  <c r="I39"/>
  <c r="G39"/>
  <c r="F39"/>
  <c r="E39"/>
  <c r="D39"/>
  <c r="C39"/>
  <c r="H38"/>
  <c r="AD38"/>
  <c r="V38"/>
  <c r="AE38"/>
  <c r="AC38"/>
  <c r="AB38"/>
  <c r="AA38"/>
  <c r="Z38"/>
  <c r="Y38"/>
  <c r="X38"/>
  <c r="W38"/>
  <c r="U38"/>
  <c r="T38"/>
  <c r="S38"/>
  <c r="R38"/>
  <c r="Q38"/>
  <c r="P38"/>
  <c r="O38"/>
  <c r="N38"/>
  <c r="M38"/>
  <c r="L38"/>
  <c r="K38"/>
  <c r="J38"/>
  <c r="I38"/>
  <c r="G38"/>
  <c r="F38"/>
  <c r="E38"/>
  <c r="D38"/>
  <c r="C38"/>
  <c r="H37"/>
  <c r="AD37"/>
  <c r="V37"/>
  <c r="AE37"/>
  <c r="AC37"/>
  <c r="AB37"/>
  <c r="AA37"/>
  <c r="Z37"/>
  <c r="Y37"/>
  <c r="X37"/>
  <c r="W37"/>
  <c r="U37"/>
  <c r="T37"/>
  <c r="S37"/>
  <c r="R37"/>
  <c r="Q37"/>
  <c r="P37"/>
  <c r="O37"/>
  <c r="N37"/>
  <c r="M37"/>
  <c r="L37"/>
  <c r="K37"/>
  <c r="J37"/>
  <c r="I37"/>
  <c r="G37"/>
  <c r="F37"/>
  <c r="E37"/>
  <c r="D37"/>
  <c r="C37"/>
  <c r="H36"/>
  <c r="AD36"/>
  <c r="V36"/>
  <c r="AE36"/>
  <c r="AC36"/>
  <c r="AB36"/>
  <c r="AA36"/>
  <c r="Z36"/>
  <c r="Y36"/>
  <c r="X36"/>
  <c r="W36"/>
  <c r="U36"/>
  <c r="T36"/>
  <c r="S36"/>
  <c r="R36"/>
  <c r="Q36"/>
  <c r="P36"/>
  <c r="O36"/>
  <c r="N36"/>
  <c r="M36"/>
  <c r="L36"/>
  <c r="K36"/>
  <c r="J36"/>
  <c r="I36"/>
  <c r="G36"/>
  <c r="F36"/>
  <c r="E36"/>
  <c r="D36"/>
  <c r="C36"/>
  <c r="H35"/>
  <c r="AD35"/>
  <c r="V35"/>
  <c r="AE35"/>
  <c r="AC35"/>
  <c r="AB35"/>
  <c r="AA35"/>
  <c r="Z35"/>
  <c r="Y35"/>
  <c r="X35"/>
  <c r="W35"/>
  <c r="U35"/>
  <c r="T35"/>
  <c r="S35"/>
  <c r="R35"/>
  <c r="Q35"/>
  <c r="P35"/>
  <c r="O35"/>
  <c r="N35"/>
  <c r="M35"/>
  <c r="L35"/>
  <c r="K35"/>
  <c r="J35"/>
  <c r="I35"/>
  <c r="G35"/>
  <c r="F35"/>
  <c r="E35"/>
  <c r="D35"/>
  <c r="C35"/>
  <c r="H34"/>
  <c r="AD34"/>
  <c r="V34"/>
  <c r="AE34"/>
  <c r="AC34"/>
  <c r="AB34"/>
  <c r="AA34"/>
  <c r="Z34"/>
  <c r="Y34"/>
  <c r="X34"/>
  <c r="W34"/>
  <c r="U34"/>
  <c r="T34"/>
  <c r="S34"/>
  <c r="R34"/>
  <c r="Q34"/>
  <c r="P34"/>
  <c r="O34"/>
  <c r="N34"/>
  <c r="M34"/>
  <c r="L34"/>
  <c r="K34"/>
  <c r="J34"/>
  <c r="I34"/>
  <c r="G34"/>
  <c r="F34"/>
  <c r="E34"/>
  <c r="D34"/>
  <c r="C34"/>
  <c r="H33"/>
  <c r="AD33"/>
  <c r="V33"/>
  <c r="AE33"/>
  <c r="AC33"/>
  <c r="AB33"/>
  <c r="AA33"/>
  <c r="Z33"/>
  <c r="Y33"/>
  <c r="X33"/>
  <c r="W33"/>
  <c r="U33"/>
  <c r="T33"/>
  <c r="S33"/>
  <c r="R33"/>
  <c r="Q33"/>
  <c r="P33"/>
  <c r="O33"/>
  <c r="N33"/>
  <c r="M33"/>
  <c r="L33"/>
  <c r="K33"/>
  <c r="J33"/>
  <c r="I33"/>
  <c r="G33"/>
  <c r="F33"/>
  <c r="E33"/>
  <c r="D33"/>
  <c r="C33"/>
  <c r="H32"/>
  <c r="AD32"/>
  <c r="V32"/>
  <c r="AE32"/>
  <c r="AC32"/>
  <c r="AB32"/>
  <c r="AA32"/>
  <c r="Z32"/>
  <c r="Y32"/>
  <c r="X32"/>
  <c r="W32"/>
  <c r="U32"/>
  <c r="T32"/>
  <c r="S32"/>
  <c r="R32"/>
  <c r="Q32"/>
  <c r="P32"/>
  <c r="O32"/>
  <c r="N32"/>
  <c r="M32"/>
  <c r="L32"/>
  <c r="K32"/>
  <c r="J32"/>
  <c r="I32"/>
  <c r="G32"/>
  <c r="F32"/>
  <c r="E32"/>
  <c r="D32"/>
  <c r="C32"/>
  <c r="H31"/>
  <c r="AD31"/>
  <c r="V31"/>
  <c r="AE31"/>
  <c r="AC31"/>
  <c r="AB31"/>
  <c r="AA31"/>
  <c r="Z31"/>
  <c r="Y31"/>
  <c r="X31"/>
  <c r="W31"/>
  <c r="U31"/>
  <c r="T31"/>
  <c r="S31"/>
  <c r="R31"/>
  <c r="Q31"/>
  <c r="P31"/>
  <c r="O31"/>
  <c r="N31"/>
  <c r="M31"/>
  <c r="L31"/>
  <c r="K31"/>
  <c r="J31"/>
  <c r="I31"/>
  <c r="G31"/>
  <c r="F31"/>
  <c r="E31"/>
  <c r="D31"/>
  <c r="C31"/>
  <c r="H30"/>
  <c r="AD30"/>
  <c r="V30"/>
  <c r="AE30"/>
  <c r="AC30"/>
  <c r="AB30"/>
  <c r="AA30"/>
  <c r="Z30"/>
  <c r="Y30"/>
  <c r="X30"/>
  <c r="W30"/>
  <c r="U30"/>
  <c r="T30"/>
  <c r="S30"/>
  <c r="R30"/>
  <c r="Q30"/>
  <c r="P30"/>
  <c r="O30"/>
  <c r="N30"/>
  <c r="M30"/>
  <c r="L30"/>
  <c r="K30"/>
  <c r="J30"/>
  <c r="I30"/>
  <c r="G30"/>
  <c r="F30"/>
  <c r="E30"/>
  <c r="D30"/>
  <c r="C30"/>
  <c r="H29"/>
  <c r="AD29"/>
  <c r="V29"/>
  <c r="AE29"/>
  <c r="AC29"/>
  <c r="AB29"/>
  <c r="AA29"/>
  <c r="Z29"/>
  <c r="Y29"/>
  <c r="X29"/>
  <c r="W29"/>
  <c r="U29"/>
  <c r="T29"/>
  <c r="S29"/>
  <c r="R29"/>
  <c r="Q29"/>
  <c r="P29"/>
  <c r="O29"/>
  <c r="N29"/>
  <c r="M29"/>
  <c r="L29"/>
  <c r="K29"/>
  <c r="J29"/>
  <c r="I29"/>
  <c r="G29"/>
  <c r="F29"/>
  <c r="E29"/>
  <c r="D29"/>
  <c r="C29"/>
  <c r="H28"/>
  <c r="AD28"/>
  <c r="V28"/>
  <c r="AE28"/>
  <c r="AC28"/>
  <c r="AB28"/>
  <c r="AA28"/>
  <c r="Z28"/>
  <c r="Y28"/>
  <c r="X28"/>
  <c r="W28"/>
  <c r="U28"/>
  <c r="T28"/>
  <c r="S28"/>
  <c r="R28"/>
  <c r="Q28"/>
  <c r="P28"/>
  <c r="O28"/>
  <c r="N28"/>
  <c r="M28"/>
  <c r="L28"/>
  <c r="K28"/>
  <c r="J28"/>
  <c r="I28"/>
  <c r="G28"/>
  <c r="F28"/>
  <c r="E28"/>
  <c r="D28"/>
  <c r="C28"/>
  <c r="H27"/>
  <c r="AD27"/>
  <c r="V27"/>
  <c r="AE27"/>
  <c r="AC27"/>
  <c r="AB27"/>
  <c r="AA27"/>
  <c r="Z27"/>
  <c r="Y27"/>
  <c r="X27"/>
  <c r="W27"/>
  <c r="U27"/>
  <c r="T27"/>
  <c r="S27"/>
  <c r="R27"/>
  <c r="Q27"/>
  <c r="P27"/>
  <c r="O27"/>
  <c r="N27"/>
  <c r="M27"/>
  <c r="L27"/>
  <c r="K27"/>
  <c r="J27"/>
  <c r="I27"/>
  <c r="G27"/>
  <c r="F27"/>
  <c r="E27"/>
  <c r="D27"/>
  <c r="C27"/>
  <c r="H26"/>
  <c r="AD26"/>
  <c r="V26"/>
  <c r="AE26"/>
  <c r="AC26"/>
  <c r="AB26"/>
  <c r="AA26"/>
  <c r="Z26"/>
  <c r="Y26"/>
  <c r="X26"/>
  <c r="W26"/>
  <c r="U26"/>
  <c r="T26"/>
  <c r="S26"/>
  <c r="R26"/>
  <c r="Q26"/>
  <c r="P26"/>
  <c r="O26"/>
  <c r="N26"/>
  <c r="M26"/>
  <c r="L26"/>
  <c r="K26"/>
  <c r="J26"/>
  <c r="I26"/>
  <c r="G26"/>
  <c r="F26"/>
  <c r="E26"/>
  <c r="D26"/>
  <c r="C26"/>
  <c r="H25"/>
  <c r="AD25"/>
  <c r="V25"/>
  <c r="AE25"/>
  <c r="AC25"/>
  <c r="AB25"/>
  <c r="AA25"/>
  <c r="Z25"/>
  <c r="Y25"/>
  <c r="X25"/>
  <c r="W25"/>
  <c r="U25"/>
  <c r="T25"/>
  <c r="S25"/>
  <c r="R25"/>
  <c r="Q25"/>
  <c r="P25"/>
  <c r="O25"/>
  <c r="N25"/>
  <c r="M25"/>
  <c r="L25"/>
  <c r="K25"/>
  <c r="J25"/>
  <c r="I25"/>
  <c r="G25"/>
  <c r="F25"/>
  <c r="E25"/>
  <c r="D25"/>
  <c r="C25"/>
  <c r="H24"/>
  <c r="Q24"/>
  <c r="X24"/>
  <c r="Y24"/>
  <c r="AA24"/>
  <c r="AD24"/>
  <c r="V24"/>
  <c r="AE24"/>
  <c r="AC24"/>
  <c r="AB24"/>
  <c r="Z24"/>
  <c r="W24"/>
  <c r="U24"/>
  <c r="T24"/>
  <c r="S24"/>
  <c r="R24"/>
  <c r="P24"/>
  <c r="O24"/>
  <c r="N24"/>
  <c r="M24"/>
  <c r="L24"/>
  <c r="K24"/>
  <c r="J24"/>
  <c r="I24"/>
  <c r="G24"/>
  <c r="F24"/>
  <c r="E24"/>
  <c r="D24"/>
  <c r="C24"/>
  <c r="H23"/>
  <c r="Q23"/>
  <c r="X23"/>
  <c r="Y23"/>
  <c r="AA23"/>
  <c r="AD23"/>
  <c r="V23"/>
  <c r="AE23"/>
  <c r="AC23"/>
  <c r="AB23"/>
  <c r="Z23"/>
  <c r="W23"/>
  <c r="U23"/>
  <c r="T23"/>
  <c r="S23"/>
  <c r="R23"/>
  <c r="P23"/>
  <c r="O23"/>
  <c r="N23"/>
  <c r="M23"/>
  <c r="L23"/>
  <c r="K23"/>
  <c r="J23"/>
  <c r="I23"/>
  <c r="G23"/>
  <c r="F23"/>
  <c r="E23"/>
  <c r="D23"/>
  <c r="C23"/>
  <c r="H22"/>
  <c r="Q22"/>
  <c r="X22"/>
  <c r="Y22"/>
  <c r="AA22"/>
  <c r="AD22"/>
  <c r="V22"/>
  <c r="AE22"/>
  <c r="AC22"/>
  <c r="AB22"/>
  <c r="Z22"/>
  <c r="W22"/>
  <c r="U22"/>
  <c r="T22"/>
  <c r="S22"/>
  <c r="R22"/>
  <c r="P22"/>
  <c r="O22"/>
  <c r="N22"/>
  <c r="M22"/>
  <c r="L22"/>
  <c r="K22"/>
  <c r="J22"/>
  <c r="I22"/>
  <c r="G22"/>
  <c r="F22"/>
  <c r="E22"/>
  <c r="D22"/>
  <c r="H21"/>
  <c r="Q21"/>
  <c r="X21"/>
  <c r="Y21"/>
  <c r="AA21"/>
  <c r="AD21"/>
  <c r="V21"/>
  <c r="AE21"/>
  <c r="AC21"/>
  <c r="AB21"/>
  <c r="Z21"/>
  <c r="W21"/>
  <c r="U21"/>
  <c r="T21"/>
  <c r="S21"/>
  <c r="R21"/>
  <c r="P21"/>
  <c r="O21"/>
  <c r="N21"/>
  <c r="M21"/>
  <c r="L21"/>
  <c r="K21"/>
  <c r="J21"/>
  <c r="I21"/>
  <c r="G21"/>
  <c r="F21"/>
  <c r="E21"/>
  <c r="D21"/>
  <c r="C21"/>
  <c r="H20"/>
  <c r="Q20"/>
  <c r="X20"/>
  <c r="Y20"/>
  <c r="AA20"/>
  <c r="AD20"/>
  <c r="V20"/>
  <c r="AE20"/>
  <c r="AC20"/>
  <c r="AB20"/>
  <c r="Z20"/>
  <c r="W20"/>
  <c r="U20"/>
  <c r="T20"/>
  <c r="S20"/>
  <c r="R20"/>
  <c r="P20"/>
  <c r="O20"/>
  <c r="N20"/>
  <c r="M20"/>
  <c r="L20"/>
  <c r="K20"/>
  <c r="J20"/>
  <c r="I20"/>
  <c r="G20"/>
  <c r="F20"/>
  <c r="E20"/>
  <c r="D20"/>
  <c r="C20"/>
  <c r="H19"/>
  <c r="Q19"/>
  <c r="X19"/>
  <c r="Y19"/>
  <c r="AA19"/>
  <c r="AD19"/>
  <c r="V19"/>
  <c r="AE19"/>
  <c r="AC19"/>
  <c r="AB19"/>
  <c r="Z19"/>
  <c r="W19"/>
  <c r="U19"/>
  <c r="T19"/>
  <c r="S19"/>
  <c r="R19"/>
  <c r="P19"/>
  <c r="O19"/>
  <c r="N19"/>
  <c r="M19"/>
  <c r="L19"/>
  <c r="K19"/>
  <c r="J19"/>
  <c r="I19"/>
  <c r="G19"/>
  <c r="F19"/>
  <c r="E19"/>
  <c r="D19"/>
  <c r="C19"/>
  <c r="H18"/>
  <c r="Q18"/>
  <c r="X18"/>
  <c r="Y18"/>
  <c r="AA18"/>
  <c r="AD18"/>
  <c r="V18"/>
  <c r="AE18"/>
  <c r="AC18"/>
  <c r="AB18"/>
  <c r="Z18"/>
  <c r="W18"/>
  <c r="U18"/>
  <c r="T18"/>
  <c r="S18"/>
  <c r="R18"/>
  <c r="P18"/>
  <c r="O18"/>
  <c r="N18"/>
  <c r="M18"/>
  <c r="L18"/>
  <c r="K18"/>
  <c r="J18"/>
  <c r="I18"/>
  <c r="G18"/>
  <c r="F18"/>
  <c r="E18"/>
  <c r="D18"/>
  <c r="C18"/>
  <c r="H17"/>
  <c r="Q17"/>
  <c r="X17"/>
  <c r="Y17"/>
  <c r="AA17"/>
  <c r="AD17"/>
  <c r="V17"/>
  <c r="AE17"/>
  <c r="AC17"/>
  <c r="AB17"/>
  <c r="Z17"/>
  <c r="W17"/>
  <c r="U17"/>
  <c r="T17"/>
  <c r="S17"/>
  <c r="R17"/>
  <c r="P17"/>
  <c r="O17"/>
  <c r="N17"/>
  <c r="M17"/>
  <c r="L17"/>
  <c r="K17"/>
  <c r="J17"/>
  <c r="I17"/>
  <c r="G17"/>
  <c r="F17"/>
  <c r="E17"/>
  <c r="D17"/>
  <c r="C17"/>
  <c r="H16"/>
  <c r="Q16"/>
  <c r="X16"/>
  <c r="Y16"/>
  <c r="AA16"/>
  <c r="AD16"/>
  <c r="V16"/>
  <c r="AE16"/>
  <c r="AC16"/>
  <c r="AB16"/>
  <c r="Z16"/>
  <c r="W16"/>
  <c r="U16"/>
  <c r="T16"/>
  <c r="S16"/>
  <c r="R16"/>
  <c r="P16"/>
  <c r="O16"/>
  <c r="N16"/>
  <c r="M16"/>
  <c r="L16"/>
  <c r="K16"/>
  <c r="J16"/>
  <c r="I16"/>
  <c r="G16"/>
  <c r="F16"/>
  <c r="E16"/>
  <c r="D16"/>
  <c r="C16"/>
  <c r="H15"/>
  <c r="Q15"/>
  <c r="X15"/>
  <c r="Y15"/>
  <c r="AA15"/>
  <c r="AD15"/>
  <c r="V15"/>
  <c r="AE15"/>
  <c r="AC15"/>
  <c r="AB15"/>
  <c r="Z15"/>
  <c r="W15"/>
  <c r="U15"/>
  <c r="T15"/>
  <c r="S15"/>
  <c r="R15"/>
  <c r="P15"/>
  <c r="O15"/>
  <c r="N15"/>
  <c r="M15"/>
  <c r="L15"/>
  <c r="K15"/>
  <c r="J15"/>
  <c r="I15"/>
  <c r="G15"/>
  <c r="F15"/>
  <c r="E15"/>
  <c r="D15"/>
  <c r="C15"/>
  <c r="H14"/>
  <c r="Q14"/>
  <c r="X14"/>
  <c r="Y14"/>
  <c r="AA14"/>
  <c r="AD14"/>
  <c r="V14"/>
  <c r="AE14"/>
  <c r="AC14"/>
  <c r="AB14"/>
  <c r="Z14"/>
  <c r="W14"/>
  <c r="U14"/>
  <c r="T14"/>
  <c r="S14"/>
  <c r="R14"/>
  <c r="P14"/>
  <c r="O14"/>
  <c r="N14"/>
  <c r="M14"/>
  <c r="L14"/>
  <c r="K14"/>
  <c r="J14"/>
  <c r="I14"/>
  <c r="G14"/>
  <c r="F14"/>
  <c r="E14"/>
  <c r="D14"/>
  <c r="C14"/>
  <c r="H13"/>
  <c r="Q13"/>
  <c r="X13"/>
  <c r="Y13"/>
  <c r="AA13"/>
  <c r="AD13"/>
  <c r="V13"/>
  <c r="AE13"/>
  <c r="AC13"/>
  <c r="AB13"/>
  <c r="Z13"/>
  <c r="W13"/>
  <c r="U13"/>
  <c r="T13"/>
  <c r="S13"/>
  <c r="R13"/>
  <c r="P13"/>
  <c r="O13"/>
  <c r="N13"/>
  <c r="M13"/>
  <c r="L13"/>
  <c r="K13"/>
  <c r="J13"/>
  <c r="I13"/>
  <c r="G13"/>
  <c r="F13"/>
  <c r="E13"/>
  <c r="D13"/>
  <c r="C13"/>
  <c r="H12"/>
  <c r="Q12"/>
  <c r="X12"/>
  <c r="Y12"/>
  <c r="AA12"/>
  <c r="AD12"/>
  <c r="V12"/>
  <c r="AE12"/>
  <c r="AC12"/>
  <c r="AB12"/>
  <c r="Z12"/>
  <c r="W12"/>
  <c r="U12"/>
  <c r="T12"/>
  <c r="S12"/>
  <c r="R12"/>
  <c r="P12"/>
  <c r="O12"/>
  <c r="N12"/>
  <c r="M12"/>
  <c r="L12"/>
  <c r="K12"/>
  <c r="J12"/>
  <c r="I12"/>
  <c r="G12"/>
  <c r="F12"/>
  <c r="E12"/>
  <c r="D12"/>
  <c r="C12"/>
  <c r="H11"/>
  <c r="Q11"/>
  <c r="X11"/>
  <c r="Y11"/>
  <c r="AA11"/>
  <c r="AD11"/>
  <c r="V11"/>
  <c r="AE11"/>
  <c r="AC11"/>
  <c r="AB11"/>
  <c r="Z11"/>
  <c r="W11"/>
  <c r="U11"/>
  <c r="T11"/>
  <c r="S11"/>
  <c r="R11"/>
  <c r="P11"/>
  <c r="O11"/>
  <c r="N11"/>
  <c r="M11"/>
  <c r="L11"/>
  <c r="K11"/>
  <c r="J11"/>
  <c r="I11"/>
  <c r="G11"/>
  <c r="F11"/>
  <c r="E11"/>
  <c r="D11"/>
  <c r="C11"/>
  <c r="H10"/>
  <c r="Q10"/>
  <c r="X10"/>
  <c r="Y10"/>
  <c r="AA10"/>
  <c r="AD10"/>
  <c r="V10"/>
  <c r="AE10"/>
  <c r="AC10"/>
  <c r="AB10"/>
  <c r="Z10"/>
  <c r="W10"/>
  <c r="U10"/>
  <c r="T10"/>
  <c r="S10"/>
  <c r="R10"/>
  <c r="P10"/>
  <c r="O10"/>
  <c r="N10"/>
  <c r="M10"/>
  <c r="L10"/>
  <c r="K10"/>
  <c r="J10"/>
  <c r="I10"/>
  <c r="G10"/>
  <c r="F10"/>
  <c r="E10"/>
  <c r="D10"/>
  <c r="C10"/>
  <c r="H9"/>
  <c r="Q9"/>
  <c r="X9"/>
  <c r="Y9"/>
  <c r="AA9"/>
  <c r="AD9"/>
  <c r="V9"/>
  <c r="AE9"/>
  <c r="AC9"/>
  <c r="AB9"/>
  <c r="Z9"/>
  <c r="W9"/>
  <c r="U9"/>
  <c r="T9"/>
  <c r="S9"/>
  <c r="R9"/>
  <c r="P9"/>
  <c r="O9"/>
  <c r="N9"/>
  <c r="M9"/>
  <c r="L9"/>
  <c r="K9"/>
  <c r="J9"/>
  <c r="I9"/>
  <c r="G9"/>
  <c r="F9"/>
  <c r="E9"/>
  <c r="D9"/>
  <c r="C9"/>
  <c r="H8"/>
  <c r="Q8"/>
  <c r="X8"/>
  <c r="Y8"/>
  <c r="AA8"/>
  <c r="AD8"/>
  <c r="V8"/>
  <c r="AE8"/>
  <c r="AC8"/>
  <c r="AB8"/>
  <c r="Z8"/>
  <c r="W8"/>
  <c r="U8"/>
  <c r="T8"/>
  <c r="S8"/>
  <c r="R8"/>
  <c r="P8"/>
  <c r="O8"/>
  <c r="N8"/>
  <c r="M8"/>
  <c r="L8"/>
  <c r="K8"/>
  <c r="J8"/>
  <c r="I8"/>
  <c r="G8"/>
  <c r="F8"/>
  <c r="E8"/>
  <c r="D8"/>
  <c r="C8"/>
  <c r="H7"/>
  <c r="Q7"/>
  <c r="X7"/>
  <c r="Y7"/>
  <c r="AA7"/>
  <c r="AD7"/>
  <c r="V7"/>
  <c r="AE7"/>
  <c r="AC7"/>
  <c r="AB7"/>
  <c r="Z7"/>
  <c r="W7"/>
  <c r="U7"/>
  <c r="T7"/>
  <c r="S7"/>
  <c r="R7"/>
  <c r="P7"/>
  <c r="O7"/>
  <c r="N7"/>
  <c r="M7"/>
  <c r="L7"/>
  <c r="K7"/>
  <c r="J7"/>
  <c r="I7"/>
  <c r="G7"/>
  <c r="F7"/>
  <c r="E7"/>
  <c r="D7"/>
  <c r="C7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C6"/>
  <c r="C5"/>
  <c r="G44" a="1"/>
  <c r="G44"/>
  <c r="H44" a="1"/>
  <c r="H44"/>
  <c r="I44" a="1"/>
  <c r="I44"/>
  <c r="K44" a="1"/>
  <c r="K44"/>
  <c r="L44" a="1"/>
  <c r="L44"/>
  <c r="M44" a="1"/>
  <c r="M44"/>
  <c r="N44" a="1"/>
  <c r="N44"/>
  <c r="O44" a="1"/>
  <c r="O44"/>
  <c r="P44" a="1"/>
  <c r="P44"/>
  <c r="Q44" a="1"/>
  <c r="Q44"/>
  <c r="R44" a="1"/>
  <c r="R44"/>
  <c r="J44" a="1"/>
  <c r="S44"/>
  <c r="J44"/>
  <c r="AA44" a="1"/>
  <c r="AD44" a="1"/>
  <c r="X44" a="1"/>
  <c r="T44"/>
  <c r="W44" a="1"/>
  <c r="U44"/>
  <c r="AE44" a="1"/>
  <c r="V44"/>
  <c r="W44"/>
  <c r="X44"/>
  <c r="Y44" a="1"/>
  <c r="Y44"/>
  <c r="Z44" a="1"/>
  <c r="Z44"/>
  <c r="AA44"/>
  <c r="AB44" a="1"/>
  <c r="AB44"/>
  <c r="AD44"/>
  <c r="AE44"/>
  <c r="G45" a="1"/>
  <c r="G45"/>
  <c r="H45" a="1"/>
  <c r="H45"/>
  <c r="I45" a="1"/>
  <c r="I45"/>
  <c r="J45" a="1"/>
  <c r="J45"/>
  <c r="K45" a="1"/>
  <c r="K45"/>
  <c r="L45" a="1"/>
  <c r="L45"/>
  <c r="M45" a="1"/>
  <c r="M45"/>
  <c r="N45" a="1"/>
  <c r="N45"/>
  <c r="O45" a="1"/>
  <c r="O45"/>
  <c r="P45" a="1"/>
  <c r="P45"/>
  <c r="Q45" a="1"/>
  <c r="Q45"/>
  <c r="R45" a="1"/>
  <c r="R45"/>
  <c r="S45"/>
  <c r="AA45" a="1"/>
  <c r="AD45" a="1"/>
  <c r="X45" a="1"/>
  <c r="T45"/>
  <c r="W45" a="1"/>
  <c r="U45"/>
  <c r="AE45" a="1"/>
  <c r="V45"/>
  <c r="W45"/>
  <c r="X45"/>
  <c r="Y45" a="1"/>
  <c r="Y45"/>
  <c r="Z45" a="1"/>
  <c r="Z45"/>
  <c r="AA45"/>
  <c r="AB45" a="1"/>
  <c r="AB45"/>
  <c r="AD45"/>
  <c r="AE45"/>
  <c r="C22" i="4"/>
  <c r="AF4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E5"/>
  <c r="AE43"/>
  <c r="AD5"/>
  <c r="AD43"/>
  <c r="AC5"/>
  <c r="AC43"/>
  <c r="AB5"/>
  <c r="AB43"/>
  <c r="AA5"/>
  <c r="AA43"/>
  <c r="Z5"/>
  <c r="Z43"/>
  <c r="Y5"/>
  <c r="Y43"/>
  <c r="X5"/>
  <c r="X43"/>
  <c r="W5"/>
  <c r="W43"/>
  <c r="V5"/>
  <c r="V43"/>
  <c r="U5"/>
  <c r="U43"/>
  <c r="T5"/>
  <c r="T43"/>
  <c r="S5"/>
  <c r="S43"/>
  <c r="R5"/>
  <c r="R43"/>
  <c r="Q5"/>
  <c r="Q43"/>
  <c r="P5"/>
  <c r="P43"/>
  <c r="O5"/>
  <c r="O43"/>
  <c r="N5"/>
  <c r="N43"/>
  <c r="M5"/>
  <c r="M43"/>
  <c r="L5"/>
  <c r="L43"/>
  <c r="K5"/>
  <c r="K43"/>
  <c r="J5"/>
  <c r="J43"/>
  <c r="I5"/>
  <c r="I43"/>
  <c r="H5"/>
  <c r="H43"/>
  <c r="G5"/>
  <c r="G43"/>
  <c r="F5"/>
  <c r="F43"/>
  <c r="E5"/>
  <c r="E43"/>
  <c r="D5"/>
  <c r="D43"/>
  <c r="AB40"/>
  <c r="O40"/>
  <c r="AF40"/>
  <c r="AE40"/>
  <c r="AD40"/>
  <c r="AC40"/>
  <c r="AA40"/>
  <c r="Z40"/>
  <c r="Y40"/>
  <c r="X40"/>
  <c r="W40"/>
  <c r="V40"/>
  <c r="U40"/>
  <c r="T40"/>
  <c r="S40"/>
  <c r="R40"/>
  <c r="Q40"/>
  <c r="P40"/>
  <c r="N40"/>
  <c r="M40"/>
  <c r="L40"/>
  <c r="K40"/>
  <c r="J40"/>
  <c r="I40"/>
  <c r="H40"/>
  <c r="G40"/>
  <c r="F40"/>
  <c r="E40"/>
  <c r="D40"/>
  <c r="C40"/>
  <c r="AB39"/>
  <c r="O39"/>
  <c r="AF39"/>
  <c r="AE39"/>
  <c r="AD39"/>
  <c r="AC39"/>
  <c r="AA39"/>
  <c r="Z39"/>
  <c r="Y39"/>
  <c r="X39"/>
  <c r="W39"/>
  <c r="V39"/>
  <c r="U39"/>
  <c r="T39"/>
  <c r="S39"/>
  <c r="R39"/>
  <c r="Q39"/>
  <c r="P39"/>
  <c r="N39"/>
  <c r="M39"/>
  <c r="L39"/>
  <c r="K39"/>
  <c r="J39"/>
  <c r="I39"/>
  <c r="H39"/>
  <c r="G39"/>
  <c r="F39"/>
  <c r="E39"/>
  <c r="D39"/>
  <c r="C39"/>
  <c r="AB38"/>
  <c r="O38"/>
  <c r="AF38"/>
  <c r="AE38"/>
  <c r="AD38"/>
  <c r="AC38"/>
  <c r="AA38"/>
  <c r="Z38"/>
  <c r="Y38"/>
  <c r="X38"/>
  <c r="W38"/>
  <c r="V38"/>
  <c r="U38"/>
  <c r="T38"/>
  <c r="S38"/>
  <c r="R38"/>
  <c r="Q38"/>
  <c r="P38"/>
  <c r="N38"/>
  <c r="M38"/>
  <c r="L38"/>
  <c r="K38"/>
  <c r="J38"/>
  <c r="I38"/>
  <c r="H38"/>
  <c r="G38"/>
  <c r="F38"/>
  <c r="E38"/>
  <c r="D38"/>
  <c r="C38"/>
  <c r="AB37"/>
  <c r="O37"/>
  <c r="AF37"/>
  <c r="AE37"/>
  <c r="AD37"/>
  <c r="AC37"/>
  <c r="AA37"/>
  <c r="Z37"/>
  <c r="Y37"/>
  <c r="X37"/>
  <c r="W37"/>
  <c r="V37"/>
  <c r="U37"/>
  <c r="T37"/>
  <c r="S37"/>
  <c r="R37"/>
  <c r="Q37"/>
  <c r="P37"/>
  <c r="N37"/>
  <c r="M37"/>
  <c r="L37"/>
  <c r="K37"/>
  <c r="J37"/>
  <c r="I37"/>
  <c r="H37"/>
  <c r="G37"/>
  <c r="F37"/>
  <c r="E37"/>
  <c r="D37"/>
  <c r="C37"/>
  <c r="AB36"/>
  <c r="O36"/>
  <c r="AF36"/>
  <c r="AE36"/>
  <c r="AD36"/>
  <c r="AC36"/>
  <c r="AA36"/>
  <c r="Z36"/>
  <c r="Y36"/>
  <c r="X36"/>
  <c r="W36"/>
  <c r="V36"/>
  <c r="U36"/>
  <c r="T36"/>
  <c r="S36"/>
  <c r="R36"/>
  <c r="Q36"/>
  <c r="P36"/>
  <c r="N36"/>
  <c r="M36"/>
  <c r="L36"/>
  <c r="K36"/>
  <c r="J36"/>
  <c r="I36"/>
  <c r="H36"/>
  <c r="G36"/>
  <c r="F36"/>
  <c r="E36"/>
  <c r="D36"/>
  <c r="C36"/>
  <c r="AB35"/>
  <c r="O35"/>
  <c r="AF35"/>
  <c r="AE35"/>
  <c r="AD35"/>
  <c r="AC35"/>
  <c r="AA35"/>
  <c r="Z35"/>
  <c r="Y35"/>
  <c r="X35"/>
  <c r="W35"/>
  <c r="V35"/>
  <c r="U35"/>
  <c r="T35"/>
  <c r="S35"/>
  <c r="R35"/>
  <c r="Q35"/>
  <c r="P35"/>
  <c r="N35"/>
  <c r="M35"/>
  <c r="L35"/>
  <c r="K35"/>
  <c r="J35"/>
  <c r="I35"/>
  <c r="H35"/>
  <c r="G35"/>
  <c r="F35"/>
  <c r="E35"/>
  <c r="D35"/>
  <c r="C35"/>
  <c r="AB34"/>
  <c r="O34"/>
  <c r="AF34"/>
  <c r="AE34"/>
  <c r="AD34"/>
  <c r="AC34"/>
  <c r="AA34"/>
  <c r="Z34"/>
  <c r="Y34"/>
  <c r="X34"/>
  <c r="W34"/>
  <c r="V34"/>
  <c r="U34"/>
  <c r="T34"/>
  <c r="S34"/>
  <c r="R34"/>
  <c r="Q34"/>
  <c r="P34"/>
  <c r="N34"/>
  <c r="M34"/>
  <c r="L34"/>
  <c r="K34"/>
  <c r="J34"/>
  <c r="I34"/>
  <c r="H34"/>
  <c r="G34"/>
  <c r="F34"/>
  <c r="E34"/>
  <c r="D34"/>
  <c r="C34"/>
  <c r="AB33"/>
  <c r="O33"/>
  <c r="AF33"/>
  <c r="AE33"/>
  <c r="AD33"/>
  <c r="AC33"/>
  <c r="AA33"/>
  <c r="Z33"/>
  <c r="Y33"/>
  <c r="X33"/>
  <c r="W33"/>
  <c r="V33"/>
  <c r="U33"/>
  <c r="T33"/>
  <c r="S33"/>
  <c r="R33"/>
  <c r="Q33"/>
  <c r="P33"/>
  <c r="N33"/>
  <c r="M33"/>
  <c r="L33"/>
  <c r="K33"/>
  <c r="J33"/>
  <c r="I33"/>
  <c r="H33"/>
  <c r="G33"/>
  <c r="F33"/>
  <c r="E33"/>
  <c r="D33"/>
  <c r="C33"/>
  <c r="AB32"/>
  <c r="O32"/>
  <c r="AF32"/>
  <c r="AE32"/>
  <c r="AD32"/>
  <c r="AC32"/>
  <c r="AA32"/>
  <c r="Z32"/>
  <c r="Y32"/>
  <c r="X32"/>
  <c r="W32"/>
  <c r="V32"/>
  <c r="U32"/>
  <c r="T32"/>
  <c r="S32"/>
  <c r="R32"/>
  <c r="Q32"/>
  <c r="P32"/>
  <c r="N32"/>
  <c r="M32"/>
  <c r="L32"/>
  <c r="K32"/>
  <c r="J32"/>
  <c r="I32"/>
  <c r="H32"/>
  <c r="G32"/>
  <c r="F32"/>
  <c r="E32"/>
  <c r="D32"/>
  <c r="C32"/>
  <c r="AB31"/>
  <c r="O31"/>
  <c r="AF31"/>
  <c r="AE31"/>
  <c r="AD31"/>
  <c r="AC31"/>
  <c r="AA31"/>
  <c r="Z31"/>
  <c r="Y31"/>
  <c r="X31"/>
  <c r="W31"/>
  <c r="V31"/>
  <c r="U31"/>
  <c r="T31"/>
  <c r="S31"/>
  <c r="R31"/>
  <c r="Q31"/>
  <c r="P31"/>
  <c r="N31"/>
  <c r="M31"/>
  <c r="L31"/>
  <c r="K31"/>
  <c r="J31"/>
  <c r="I31"/>
  <c r="H31"/>
  <c r="G31"/>
  <c r="F31"/>
  <c r="E31"/>
  <c r="D31"/>
  <c r="C31"/>
  <c r="AB30"/>
  <c r="O30"/>
  <c r="AF30"/>
  <c r="AE30"/>
  <c r="AD30"/>
  <c r="AC30"/>
  <c r="AA30"/>
  <c r="Z30"/>
  <c r="Y30"/>
  <c r="X30"/>
  <c r="W30"/>
  <c r="V30"/>
  <c r="U30"/>
  <c r="T30"/>
  <c r="S30"/>
  <c r="R30"/>
  <c r="Q30"/>
  <c r="P30"/>
  <c r="N30"/>
  <c r="M30"/>
  <c r="L30"/>
  <c r="K30"/>
  <c r="J30"/>
  <c r="I30"/>
  <c r="H30"/>
  <c r="G30"/>
  <c r="F30"/>
  <c r="E30"/>
  <c r="D30"/>
  <c r="C30"/>
  <c r="AB29"/>
  <c r="O29"/>
  <c r="AF29"/>
  <c r="AE29"/>
  <c r="AD29"/>
  <c r="AC29"/>
  <c r="AA29"/>
  <c r="Z29"/>
  <c r="Y29"/>
  <c r="X29"/>
  <c r="W29"/>
  <c r="V29"/>
  <c r="U29"/>
  <c r="T29"/>
  <c r="S29"/>
  <c r="R29"/>
  <c r="Q29"/>
  <c r="P29"/>
  <c r="N29"/>
  <c r="M29"/>
  <c r="L29"/>
  <c r="K29"/>
  <c r="J29"/>
  <c r="I29"/>
  <c r="H29"/>
  <c r="G29"/>
  <c r="F29"/>
  <c r="E29"/>
  <c r="D29"/>
  <c r="C29"/>
  <c r="AB28"/>
  <c r="O28"/>
  <c r="AF28"/>
  <c r="AE28"/>
  <c r="AD28"/>
  <c r="AC28"/>
  <c r="AA28"/>
  <c r="Z28"/>
  <c r="Y28"/>
  <c r="X28"/>
  <c r="W28"/>
  <c r="V28"/>
  <c r="U28"/>
  <c r="T28"/>
  <c r="S28"/>
  <c r="R28"/>
  <c r="Q28"/>
  <c r="P28"/>
  <c r="N28"/>
  <c r="M28"/>
  <c r="L28"/>
  <c r="K28"/>
  <c r="J28"/>
  <c r="I28"/>
  <c r="H28"/>
  <c r="G28"/>
  <c r="F28"/>
  <c r="E28"/>
  <c r="D28"/>
  <c r="C28"/>
  <c r="AB27"/>
  <c r="O27"/>
  <c r="AF27"/>
  <c r="AE27"/>
  <c r="AD27"/>
  <c r="AC27"/>
  <c r="AA27"/>
  <c r="Z27"/>
  <c r="Y27"/>
  <c r="X27"/>
  <c r="W27"/>
  <c r="V27"/>
  <c r="U27"/>
  <c r="T27"/>
  <c r="S27"/>
  <c r="R27"/>
  <c r="Q27"/>
  <c r="P27"/>
  <c r="N27"/>
  <c r="M27"/>
  <c r="L27"/>
  <c r="K27"/>
  <c r="J27"/>
  <c r="I27"/>
  <c r="H27"/>
  <c r="G27"/>
  <c r="F27"/>
  <c r="E27"/>
  <c r="D27"/>
  <c r="C27"/>
  <c r="AB26"/>
  <c r="O26"/>
  <c r="AF26"/>
  <c r="AE26"/>
  <c r="AD26"/>
  <c r="AC26"/>
  <c r="AA26"/>
  <c r="Z26"/>
  <c r="Y26"/>
  <c r="X26"/>
  <c r="W26"/>
  <c r="V26"/>
  <c r="U26"/>
  <c r="T26"/>
  <c r="S26"/>
  <c r="R26"/>
  <c r="Q26"/>
  <c r="P26"/>
  <c r="N26"/>
  <c r="M26"/>
  <c r="L26"/>
  <c r="K26"/>
  <c r="J26"/>
  <c r="I26"/>
  <c r="H26"/>
  <c r="G26"/>
  <c r="F26"/>
  <c r="E26"/>
  <c r="D26"/>
  <c r="C26"/>
  <c r="AB25"/>
  <c r="O25"/>
  <c r="AF25"/>
  <c r="AE25"/>
  <c r="AD25"/>
  <c r="AC25"/>
  <c r="AA25"/>
  <c r="Z25"/>
  <c r="Y25"/>
  <c r="X25"/>
  <c r="W25"/>
  <c r="V25"/>
  <c r="U25"/>
  <c r="T25"/>
  <c r="S25"/>
  <c r="R25"/>
  <c r="Q25"/>
  <c r="P25"/>
  <c r="N25"/>
  <c r="M25"/>
  <c r="L25"/>
  <c r="K25"/>
  <c r="J25"/>
  <c r="I25"/>
  <c r="H25"/>
  <c r="G25"/>
  <c r="F25"/>
  <c r="E25"/>
  <c r="D25"/>
  <c r="C25"/>
  <c r="AB24"/>
  <c r="O24"/>
  <c r="AF24"/>
  <c r="AE24"/>
  <c r="AD24"/>
  <c r="AC24"/>
  <c r="AA24"/>
  <c r="Z24"/>
  <c r="Y24"/>
  <c r="X24"/>
  <c r="W24"/>
  <c r="V24"/>
  <c r="U24"/>
  <c r="T24"/>
  <c r="S24"/>
  <c r="R24"/>
  <c r="Q24"/>
  <c r="P24"/>
  <c r="N24"/>
  <c r="M24"/>
  <c r="L24"/>
  <c r="K24"/>
  <c r="J24"/>
  <c r="I24"/>
  <c r="H24"/>
  <c r="G24"/>
  <c r="F24"/>
  <c r="E24"/>
  <c r="D24"/>
  <c r="C24"/>
  <c r="AB23"/>
  <c r="O23"/>
  <c r="AF23"/>
  <c r="AE23"/>
  <c r="AD23"/>
  <c r="AC23"/>
  <c r="AA23"/>
  <c r="Z23"/>
  <c r="Y23"/>
  <c r="X23"/>
  <c r="W23"/>
  <c r="V23"/>
  <c r="U23"/>
  <c r="T23"/>
  <c r="S23"/>
  <c r="R23"/>
  <c r="Q23"/>
  <c r="P23"/>
  <c r="N23"/>
  <c r="M23"/>
  <c r="L23"/>
  <c r="K23"/>
  <c r="J23"/>
  <c r="I23"/>
  <c r="H23"/>
  <c r="G23"/>
  <c r="F23"/>
  <c r="E23"/>
  <c r="D23"/>
  <c r="C23"/>
  <c r="AB22"/>
  <c r="O22"/>
  <c r="AF22"/>
  <c r="AE22"/>
  <c r="AD22"/>
  <c r="AC22"/>
  <c r="AA22"/>
  <c r="Z22"/>
  <c r="Y22"/>
  <c r="X22"/>
  <c r="W22"/>
  <c r="V22"/>
  <c r="U22"/>
  <c r="T22"/>
  <c r="S22"/>
  <c r="R22"/>
  <c r="Q22"/>
  <c r="P22"/>
  <c r="N22"/>
  <c r="M22"/>
  <c r="L22"/>
  <c r="K22"/>
  <c r="J22"/>
  <c r="I22"/>
  <c r="H22"/>
  <c r="G22"/>
  <c r="F22"/>
  <c r="E22"/>
  <c r="D22"/>
  <c r="AB21"/>
  <c r="O21"/>
  <c r="AF21"/>
  <c r="AE21"/>
  <c r="AD21"/>
  <c r="AC21"/>
  <c r="AA21"/>
  <c r="Z21"/>
  <c r="Y21"/>
  <c r="X21"/>
  <c r="W21"/>
  <c r="V21"/>
  <c r="U21"/>
  <c r="T21"/>
  <c r="S21"/>
  <c r="R21"/>
  <c r="Q21"/>
  <c r="P21"/>
  <c r="N21"/>
  <c r="M21"/>
  <c r="L21"/>
  <c r="K21"/>
  <c r="J21"/>
  <c r="I21"/>
  <c r="H21"/>
  <c r="G21"/>
  <c r="F21"/>
  <c r="E21"/>
  <c r="D21"/>
  <c r="C21"/>
  <c r="AB20"/>
  <c r="O20"/>
  <c r="AF20"/>
  <c r="AE20"/>
  <c r="AD20"/>
  <c r="AC20"/>
  <c r="AA20"/>
  <c r="Z20"/>
  <c r="Y20"/>
  <c r="X20"/>
  <c r="W20"/>
  <c r="V20"/>
  <c r="U20"/>
  <c r="T20"/>
  <c r="S20"/>
  <c r="R20"/>
  <c r="Q20"/>
  <c r="P20"/>
  <c r="N20"/>
  <c r="M20"/>
  <c r="L20"/>
  <c r="K20"/>
  <c r="J20"/>
  <c r="I20"/>
  <c r="H20"/>
  <c r="G20"/>
  <c r="F20"/>
  <c r="E20"/>
  <c r="D20"/>
  <c r="C20"/>
  <c r="AB19"/>
  <c r="O19"/>
  <c r="AF19"/>
  <c r="AE19"/>
  <c r="AD19"/>
  <c r="AC19"/>
  <c r="AA19"/>
  <c r="Z19"/>
  <c r="Y19"/>
  <c r="X19"/>
  <c r="W19"/>
  <c r="V19"/>
  <c r="U19"/>
  <c r="T19"/>
  <c r="S19"/>
  <c r="R19"/>
  <c r="Q19"/>
  <c r="P19"/>
  <c r="N19"/>
  <c r="M19"/>
  <c r="L19"/>
  <c r="K19"/>
  <c r="J19"/>
  <c r="I19"/>
  <c r="H19"/>
  <c r="G19"/>
  <c r="F19"/>
  <c r="E19"/>
  <c r="D19"/>
  <c r="C19"/>
  <c r="AB18"/>
  <c r="O18"/>
  <c r="AF18"/>
  <c r="AE18"/>
  <c r="AD18"/>
  <c r="AC18"/>
  <c r="AA18"/>
  <c r="Z18"/>
  <c r="Y18"/>
  <c r="X18"/>
  <c r="W18"/>
  <c r="V18"/>
  <c r="U18"/>
  <c r="T18"/>
  <c r="S18"/>
  <c r="R18"/>
  <c r="Q18"/>
  <c r="P18"/>
  <c r="N18"/>
  <c r="M18"/>
  <c r="L18"/>
  <c r="K18"/>
  <c r="J18"/>
  <c r="I18"/>
  <c r="H18"/>
  <c r="G18"/>
  <c r="F18"/>
  <c r="E18"/>
  <c r="D18"/>
  <c r="C18"/>
  <c r="AB17"/>
  <c r="O17"/>
  <c r="AF17"/>
  <c r="AE17"/>
  <c r="AD17"/>
  <c r="AC17"/>
  <c r="AA17"/>
  <c r="Z17"/>
  <c r="Y17"/>
  <c r="X17"/>
  <c r="W17"/>
  <c r="V17"/>
  <c r="U17"/>
  <c r="T17"/>
  <c r="S17"/>
  <c r="R17"/>
  <c r="Q17"/>
  <c r="P17"/>
  <c r="N17"/>
  <c r="M17"/>
  <c r="L17"/>
  <c r="K17"/>
  <c r="J17"/>
  <c r="I17"/>
  <c r="H17"/>
  <c r="G17"/>
  <c r="F17"/>
  <c r="E17"/>
  <c r="D17"/>
  <c r="C17"/>
  <c r="AB16"/>
  <c r="O16"/>
  <c r="AF16"/>
  <c r="AE16"/>
  <c r="AD16"/>
  <c r="AC16"/>
  <c r="AA16"/>
  <c r="Z16"/>
  <c r="Y16"/>
  <c r="X16"/>
  <c r="W16"/>
  <c r="V16"/>
  <c r="U16"/>
  <c r="T16"/>
  <c r="S16"/>
  <c r="R16"/>
  <c r="Q16"/>
  <c r="P16"/>
  <c r="N16"/>
  <c r="M16"/>
  <c r="L16"/>
  <c r="K16"/>
  <c r="J16"/>
  <c r="I16"/>
  <c r="H16"/>
  <c r="G16"/>
  <c r="F16"/>
  <c r="E16"/>
  <c r="D16"/>
  <c r="C16"/>
  <c r="AB15"/>
  <c r="O15"/>
  <c r="AF15"/>
  <c r="AE15"/>
  <c r="AD15"/>
  <c r="AC15"/>
  <c r="AA15"/>
  <c r="Z15"/>
  <c r="Y15"/>
  <c r="X15"/>
  <c r="W15"/>
  <c r="V15"/>
  <c r="U15"/>
  <c r="T15"/>
  <c r="S15"/>
  <c r="R15"/>
  <c r="Q15"/>
  <c r="P15"/>
  <c r="N15"/>
  <c r="M15"/>
  <c r="L15"/>
  <c r="K15"/>
  <c r="J15"/>
  <c r="I15"/>
  <c r="H15"/>
  <c r="G15"/>
  <c r="F15"/>
  <c r="E15"/>
  <c r="D15"/>
  <c r="C15"/>
  <c r="AB14"/>
  <c r="O14"/>
  <c r="AF14"/>
  <c r="AE14"/>
  <c r="AD14"/>
  <c r="AC14"/>
  <c r="AA14"/>
  <c r="Z14"/>
  <c r="Y14"/>
  <c r="X14"/>
  <c r="W14"/>
  <c r="V14"/>
  <c r="U14"/>
  <c r="T14"/>
  <c r="S14"/>
  <c r="R14"/>
  <c r="Q14"/>
  <c r="P14"/>
  <c r="N14"/>
  <c r="M14"/>
  <c r="L14"/>
  <c r="K14"/>
  <c r="J14"/>
  <c r="I14"/>
  <c r="H14"/>
  <c r="G14"/>
  <c r="F14"/>
  <c r="E14"/>
  <c r="D14"/>
  <c r="C14"/>
  <c r="AB13"/>
  <c r="O13"/>
  <c r="AF13"/>
  <c r="AE13"/>
  <c r="AD13"/>
  <c r="AC13"/>
  <c r="AA13"/>
  <c r="Z13"/>
  <c r="Y13"/>
  <c r="X13"/>
  <c r="W13"/>
  <c r="V13"/>
  <c r="U13"/>
  <c r="T13"/>
  <c r="S13"/>
  <c r="R13"/>
  <c r="Q13"/>
  <c r="P13"/>
  <c r="N13"/>
  <c r="M13"/>
  <c r="L13"/>
  <c r="K13"/>
  <c r="J13"/>
  <c r="I13"/>
  <c r="H13"/>
  <c r="G13"/>
  <c r="F13"/>
  <c r="E13"/>
  <c r="D13"/>
  <c r="C13"/>
  <c r="AB12"/>
  <c r="O12"/>
  <c r="AF12"/>
  <c r="AE12"/>
  <c r="AD12"/>
  <c r="AC12"/>
  <c r="AA12"/>
  <c r="Z12"/>
  <c r="Y12"/>
  <c r="X12"/>
  <c r="W12"/>
  <c r="V12"/>
  <c r="U12"/>
  <c r="T12"/>
  <c r="S12"/>
  <c r="R12"/>
  <c r="Q12"/>
  <c r="P12"/>
  <c r="N12"/>
  <c r="M12"/>
  <c r="L12"/>
  <c r="K12"/>
  <c r="J12"/>
  <c r="I12"/>
  <c r="H12"/>
  <c r="G12"/>
  <c r="F12"/>
  <c r="E12"/>
  <c r="D12"/>
  <c r="C12"/>
  <c r="AB11"/>
  <c r="O11"/>
  <c r="AF11"/>
  <c r="AE11"/>
  <c r="AD11"/>
  <c r="AC11"/>
  <c r="AA11"/>
  <c r="Z11"/>
  <c r="Y11"/>
  <c r="X11"/>
  <c r="W11"/>
  <c r="V11"/>
  <c r="U11"/>
  <c r="T11"/>
  <c r="S11"/>
  <c r="R11"/>
  <c r="Q11"/>
  <c r="P11"/>
  <c r="N11"/>
  <c r="M11"/>
  <c r="L11"/>
  <c r="K11"/>
  <c r="J11"/>
  <c r="I11"/>
  <c r="H11"/>
  <c r="G11"/>
  <c r="F11"/>
  <c r="E11"/>
  <c r="D11"/>
  <c r="C11"/>
  <c r="AB10"/>
  <c r="O10"/>
  <c r="AF10"/>
  <c r="AE10"/>
  <c r="AD10"/>
  <c r="AC10"/>
  <c r="AA10"/>
  <c r="Z10"/>
  <c r="Y10"/>
  <c r="X10"/>
  <c r="W10"/>
  <c r="V10"/>
  <c r="U10"/>
  <c r="T10"/>
  <c r="S10"/>
  <c r="R10"/>
  <c r="Q10"/>
  <c r="P10"/>
  <c r="N10"/>
  <c r="M10"/>
  <c r="L10"/>
  <c r="K10"/>
  <c r="J10"/>
  <c r="I10"/>
  <c r="H10"/>
  <c r="G10"/>
  <c r="F10"/>
  <c r="E10"/>
  <c r="D10"/>
  <c r="C10"/>
  <c r="AB9"/>
  <c r="O9"/>
  <c r="AF9"/>
  <c r="AE9"/>
  <c r="AD9"/>
  <c r="AC9"/>
  <c r="AA9"/>
  <c r="Z9"/>
  <c r="Y9"/>
  <c r="X9"/>
  <c r="W9"/>
  <c r="V9"/>
  <c r="U9"/>
  <c r="T9"/>
  <c r="S9"/>
  <c r="R9"/>
  <c r="Q9"/>
  <c r="P9"/>
  <c r="N9"/>
  <c r="M9"/>
  <c r="L9"/>
  <c r="K9"/>
  <c r="J9"/>
  <c r="I9"/>
  <c r="H9"/>
  <c r="G9"/>
  <c r="F9"/>
  <c r="E9"/>
  <c r="D9"/>
  <c r="C9"/>
  <c r="AB8"/>
  <c r="O8"/>
  <c r="AF8"/>
  <c r="AE8"/>
  <c r="AD8"/>
  <c r="AC8"/>
  <c r="AA8"/>
  <c r="Z8"/>
  <c r="Y8"/>
  <c r="X8"/>
  <c r="W8"/>
  <c r="V8"/>
  <c r="U8"/>
  <c r="T8"/>
  <c r="S8"/>
  <c r="R8"/>
  <c r="Q8"/>
  <c r="P8"/>
  <c r="N8"/>
  <c r="M8"/>
  <c r="L8"/>
  <c r="K8"/>
  <c r="J8"/>
  <c r="I8"/>
  <c r="H8"/>
  <c r="G8"/>
  <c r="F8"/>
  <c r="E8"/>
  <c r="D8"/>
  <c r="C8"/>
  <c r="AB7"/>
  <c r="O7"/>
  <c r="AF7"/>
  <c r="AE7"/>
  <c r="AD7"/>
  <c r="AC7"/>
  <c r="AA7"/>
  <c r="Z7"/>
  <c r="Y7"/>
  <c r="X7"/>
  <c r="W7"/>
  <c r="V7"/>
  <c r="U7"/>
  <c r="T7"/>
  <c r="S7"/>
  <c r="R7"/>
  <c r="Q7"/>
  <c r="P7"/>
  <c r="N7"/>
  <c r="M7"/>
  <c r="L7"/>
  <c r="K7"/>
  <c r="J7"/>
  <c r="I7"/>
  <c r="H7"/>
  <c r="G7"/>
  <c r="F7"/>
  <c r="E7"/>
  <c r="D7"/>
  <c r="C7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C6"/>
  <c r="C5"/>
  <c r="G44" a="1"/>
  <c r="G44"/>
  <c r="H44" a="1"/>
  <c r="H44"/>
  <c r="I44" a="1"/>
  <c r="I44"/>
  <c r="J44" a="1"/>
  <c r="J44"/>
  <c r="K44" a="1"/>
  <c r="K44"/>
  <c r="L44" a="1"/>
  <c r="L44"/>
  <c r="M44" a="1"/>
  <c r="M44"/>
  <c r="N44" a="1"/>
  <c r="N44"/>
  <c r="O44" a="1"/>
  <c r="O44"/>
  <c r="P44" a="1"/>
  <c r="P44"/>
  <c r="Q44" a="1"/>
  <c r="Q44"/>
  <c r="S44" a="1"/>
  <c r="S44"/>
  <c r="U44" a="1"/>
  <c r="U44"/>
  <c r="V44" a="1"/>
  <c r="V44"/>
  <c r="W44" a="1"/>
  <c r="W44"/>
  <c r="X44" a="1"/>
  <c r="X44"/>
  <c r="Y44" a="1"/>
  <c r="Y44"/>
  <c r="Z44" a="1"/>
  <c r="Z44"/>
  <c r="R44" a="1"/>
  <c r="R44"/>
  <c r="AA44"/>
  <c r="AF44" a="1"/>
  <c r="AB44"/>
  <c r="AC44"/>
  <c r="T44" a="1"/>
  <c r="T44"/>
  <c r="AD44"/>
  <c r="AF44"/>
  <c r="G45" a="1"/>
  <c r="G45"/>
  <c r="H45" a="1"/>
  <c r="H45"/>
  <c r="I45" a="1"/>
  <c r="I45"/>
  <c r="J45" a="1"/>
  <c r="J45"/>
  <c r="K45" a="1"/>
  <c r="K45"/>
  <c r="L45" a="1"/>
  <c r="L45"/>
  <c r="M45" a="1"/>
  <c r="M45"/>
  <c r="N45" a="1"/>
  <c r="N45"/>
  <c r="O45" a="1"/>
  <c r="O45"/>
  <c r="P45" a="1"/>
  <c r="P45"/>
  <c r="Q45" a="1"/>
  <c r="Q45"/>
  <c r="S45" a="1"/>
  <c r="S45"/>
  <c r="U45" a="1"/>
  <c r="U45"/>
  <c r="V45" a="1"/>
  <c r="V45"/>
  <c r="W45" a="1"/>
  <c r="W45"/>
  <c r="X45" a="1"/>
  <c r="X45"/>
  <c r="Y45" a="1"/>
  <c r="Y45"/>
  <c r="Z45" a="1"/>
  <c r="Z45"/>
  <c r="R45" a="1"/>
  <c r="R45"/>
  <c r="AA45"/>
  <c r="AF45" a="1"/>
  <c r="AB45"/>
  <c r="AC45"/>
  <c r="T45" a="1"/>
  <c r="T45"/>
  <c r="AD45"/>
  <c r="AF45"/>
  <c r="C22" i="3"/>
  <c r="AE43"/>
  <c r="AD4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C5"/>
  <c r="AC43"/>
  <c r="AB5"/>
  <c r="AB43"/>
  <c r="AA5"/>
  <c r="AA43"/>
  <c r="Z5"/>
  <c r="Z43"/>
  <c r="Y5"/>
  <c r="Y43"/>
  <c r="X5"/>
  <c r="X43"/>
  <c r="W5"/>
  <c r="W43"/>
  <c r="V5"/>
  <c r="V43"/>
  <c r="U5"/>
  <c r="U43"/>
  <c r="T5"/>
  <c r="T43"/>
  <c r="S5"/>
  <c r="S43"/>
  <c r="R5"/>
  <c r="R43"/>
  <c r="Q5"/>
  <c r="Q43"/>
  <c r="P5"/>
  <c r="P43"/>
  <c r="O5"/>
  <c r="O43"/>
  <c r="N5"/>
  <c r="N43"/>
  <c r="M5"/>
  <c r="M43"/>
  <c r="L5"/>
  <c r="L43"/>
  <c r="K5"/>
  <c r="K43"/>
  <c r="J5"/>
  <c r="J43"/>
  <c r="I5"/>
  <c r="I43"/>
  <c r="H5"/>
  <c r="H43"/>
  <c r="G5"/>
  <c r="G43"/>
  <c r="F5"/>
  <c r="F43"/>
  <c r="E5"/>
  <c r="E43"/>
  <c r="D5"/>
  <c r="D43"/>
  <c r="H40"/>
  <c r="AD40"/>
  <c r="V40"/>
  <c r="AE40"/>
  <c r="AC40"/>
  <c r="AB40"/>
  <c r="AA40"/>
  <c r="Z40"/>
  <c r="Y40"/>
  <c r="X40"/>
  <c r="W40"/>
  <c r="U40"/>
  <c r="T40"/>
  <c r="S40"/>
  <c r="R40"/>
  <c r="Q40"/>
  <c r="P40"/>
  <c r="O40"/>
  <c r="N40"/>
  <c r="M40"/>
  <c r="L40"/>
  <c r="K40"/>
  <c r="J40"/>
  <c r="I40"/>
  <c r="G40"/>
  <c r="F40"/>
  <c r="E40"/>
  <c r="D40"/>
  <c r="C40"/>
  <c r="H39"/>
  <c r="AD39"/>
  <c r="V39"/>
  <c r="AE39"/>
  <c r="AC39"/>
  <c r="AB39"/>
  <c r="AA39"/>
  <c r="Z39"/>
  <c r="Y39"/>
  <c r="X39"/>
  <c r="W39"/>
  <c r="U39"/>
  <c r="T39"/>
  <c r="S39"/>
  <c r="R39"/>
  <c r="Q39"/>
  <c r="P39"/>
  <c r="O39"/>
  <c r="N39"/>
  <c r="M39"/>
  <c r="L39"/>
  <c r="K39"/>
  <c r="J39"/>
  <c r="I39"/>
  <c r="G39"/>
  <c r="F39"/>
  <c r="E39"/>
  <c r="D39"/>
  <c r="C39"/>
  <c r="H38"/>
  <c r="AD38"/>
  <c r="V38"/>
  <c r="AE38"/>
  <c r="AC38"/>
  <c r="AB38"/>
  <c r="AA38"/>
  <c r="Z38"/>
  <c r="Y38"/>
  <c r="X38"/>
  <c r="W38"/>
  <c r="U38"/>
  <c r="T38"/>
  <c r="S38"/>
  <c r="R38"/>
  <c r="Q38"/>
  <c r="P38"/>
  <c r="O38"/>
  <c r="N38"/>
  <c r="M38"/>
  <c r="L38"/>
  <c r="K38"/>
  <c r="J38"/>
  <c r="I38"/>
  <c r="G38"/>
  <c r="F38"/>
  <c r="E38"/>
  <c r="D38"/>
  <c r="C38"/>
  <c r="H37"/>
  <c r="AD37"/>
  <c r="V37"/>
  <c r="AE37"/>
  <c r="AC37"/>
  <c r="AB37"/>
  <c r="AA37"/>
  <c r="Z37"/>
  <c r="Y37"/>
  <c r="X37"/>
  <c r="W37"/>
  <c r="U37"/>
  <c r="T37"/>
  <c r="S37"/>
  <c r="R37"/>
  <c r="Q37"/>
  <c r="P37"/>
  <c r="O37"/>
  <c r="N37"/>
  <c r="M37"/>
  <c r="L37"/>
  <c r="K37"/>
  <c r="J37"/>
  <c r="I37"/>
  <c r="G37"/>
  <c r="F37"/>
  <c r="E37"/>
  <c r="D37"/>
  <c r="C37"/>
  <c r="H36"/>
  <c r="AD36"/>
  <c r="V36"/>
  <c r="AE36"/>
  <c r="AC36"/>
  <c r="AB36"/>
  <c r="AA36"/>
  <c r="Z36"/>
  <c r="Y36"/>
  <c r="X36"/>
  <c r="W36"/>
  <c r="U36"/>
  <c r="T36"/>
  <c r="S36"/>
  <c r="R36"/>
  <c r="Q36"/>
  <c r="P36"/>
  <c r="O36"/>
  <c r="N36"/>
  <c r="M36"/>
  <c r="L36"/>
  <c r="K36"/>
  <c r="J36"/>
  <c r="I36"/>
  <c r="G36"/>
  <c r="F36"/>
  <c r="E36"/>
  <c r="D36"/>
  <c r="C36"/>
  <c r="H35"/>
  <c r="AD35"/>
  <c r="V35"/>
  <c r="AE35"/>
  <c r="AC35"/>
  <c r="AB35"/>
  <c r="AA35"/>
  <c r="Z35"/>
  <c r="Y35"/>
  <c r="X35"/>
  <c r="W35"/>
  <c r="U35"/>
  <c r="T35"/>
  <c r="S35"/>
  <c r="R35"/>
  <c r="Q35"/>
  <c r="P35"/>
  <c r="O35"/>
  <c r="N35"/>
  <c r="M35"/>
  <c r="L35"/>
  <c r="K35"/>
  <c r="J35"/>
  <c r="I35"/>
  <c r="G35"/>
  <c r="F35"/>
  <c r="E35"/>
  <c r="D35"/>
  <c r="C35"/>
  <c r="H34"/>
  <c r="AD34"/>
  <c r="V34"/>
  <c r="AE34"/>
  <c r="AC34"/>
  <c r="AB34"/>
  <c r="AA34"/>
  <c r="Z34"/>
  <c r="Y34"/>
  <c r="X34"/>
  <c r="W34"/>
  <c r="U34"/>
  <c r="T34"/>
  <c r="S34"/>
  <c r="R34"/>
  <c r="Q34"/>
  <c r="P34"/>
  <c r="O34"/>
  <c r="N34"/>
  <c r="M34"/>
  <c r="L34"/>
  <c r="K34"/>
  <c r="J34"/>
  <c r="I34"/>
  <c r="G34"/>
  <c r="F34"/>
  <c r="E34"/>
  <c r="D34"/>
  <c r="C34"/>
  <c r="H33"/>
  <c r="AD33"/>
  <c r="V33"/>
  <c r="AE33"/>
  <c r="AC33"/>
  <c r="AB33"/>
  <c r="AA33"/>
  <c r="Z33"/>
  <c r="Y33"/>
  <c r="X33"/>
  <c r="W33"/>
  <c r="U33"/>
  <c r="T33"/>
  <c r="S33"/>
  <c r="R33"/>
  <c r="Q33"/>
  <c r="P33"/>
  <c r="O33"/>
  <c r="N33"/>
  <c r="M33"/>
  <c r="L33"/>
  <c r="K33"/>
  <c r="J33"/>
  <c r="I33"/>
  <c r="G33"/>
  <c r="F33"/>
  <c r="E33"/>
  <c r="D33"/>
  <c r="C33"/>
  <c r="H32"/>
  <c r="AD32"/>
  <c r="V32"/>
  <c r="AE32"/>
  <c r="AC32"/>
  <c r="AB32"/>
  <c r="AA32"/>
  <c r="Z32"/>
  <c r="Y32"/>
  <c r="X32"/>
  <c r="W32"/>
  <c r="U32"/>
  <c r="T32"/>
  <c r="S32"/>
  <c r="R32"/>
  <c r="Q32"/>
  <c r="P32"/>
  <c r="O32"/>
  <c r="N32"/>
  <c r="M32"/>
  <c r="L32"/>
  <c r="K32"/>
  <c r="J32"/>
  <c r="I32"/>
  <c r="G32"/>
  <c r="F32"/>
  <c r="E32"/>
  <c r="D32"/>
  <c r="C32"/>
  <c r="H31"/>
  <c r="AD31"/>
  <c r="V31"/>
  <c r="AE31"/>
  <c r="AC31"/>
  <c r="AB31"/>
  <c r="AA31"/>
  <c r="Z31"/>
  <c r="Y31"/>
  <c r="X31"/>
  <c r="W31"/>
  <c r="U31"/>
  <c r="T31"/>
  <c r="S31"/>
  <c r="R31"/>
  <c r="Q31"/>
  <c r="P31"/>
  <c r="O31"/>
  <c r="N31"/>
  <c r="M31"/>
  <c r="L31"/>
  <c r="K31"/>
  <c r="J31"/>
  <c r="I31"/>
  <c r="G31"/>
  <c r="F31"/>
  <c r="E31"/>
  <c r="D31"/>
  <c r="C31"/>
  <c r="H30"/>
  <c r="AD30"/>
  <c r="V30"/>
  <c r="AE30"/>
  <c r="AC30"/>
  <c r="AB30"/>
  <c r="AA30"/>
  <c r="Z30"/>
  <c r="Y30"/>
  <c r="X30"/>
  <c r="W30"/>
  <c r="U30"/>
  <c r="T30"/>
  <c r="S30"/>
  <c r="R30"/>
  <c r="Q30"/>
  <c r="P30"/>
  <c r="O30"/>
  <c r="N30"/>
  <c r="M30"/>
  <c r="L30"/>
  <c r="K30"/>
  <c r="J30"/>
  <c r="I30"/>
  <c r="G30"/>
  <c r="F30"/>
  <c r="E30"/>
  <c r="D30"/>
  <c r="C30"/>
  <c r="H29"/>
  <c r="AD29"/>
  <c r="V29"/>
  <c r="AE29"/>
  <c r="AC29"/>
  <c r="AB29"/>
  <c r="AA29"/>
  <c r="Z29"/>
  <c r="Y29"/>
  <c r="X29"/>
  <c r="W29"/>
  <c r="U29"/>
  <c r="T29"/>
  <c r="S29"/>
  <c r="R29"/>
  <c r="Q29"/>
  <c r="P29"/>
  <c r="O29"/>
  <c r="N29"/>
  <c r="M29"/>
  <c r="L29"/>
  <c r="K29"/>
  <c r="J29"/>
  <c r="I29"/>
  <c r="G29"/>
  <c r="F29"/>
  <c r="E29"/>
  <c r="D29"/>
  <c r="C29"/>
  <c r="H28"/>
  <c r="AD28"/>
  <c r="V28"/>
  <c r="AE28"/>
  <c r="AC28"/>
  <c r="AB28"/>
  <c r="AA28"/>
  <c r="Z28"/>
  <c r="Y28"/>
  <c r="X28"/>
  <c r="W28"/>
  <c r="U28"/>
  <c r="T28"/>
  <c r="S28"/>
  <c r="R28"/>
  <c r="Q28"/>
  <c r="P28"/>
  <c r="O28"/>
  <c r="N28"/>
  <c r="M28"/>
  <c r="L28"/>
  <c r="K28"/>
  <c r="J28"/>
  <c r="I28"/>
  <c r="G28"/>
  <c r="F28"/>
  <c r="E28"/>
  <c r="D28"/>
  <c r="C28"/>
  <c r="H27"/>
  <c r="Q27"/>
  <c r="X27"/>
  <c r="Y27"/>
  <c r="AA27"/>
  <c r="AD27"/>
  <c r="V27"/>
  <c r="AE27"/>
  <c r="AC27"/>
  <c r="AB27"/>
  <c r="Z27"/>
  <c r="W27"/>
  <c r="U27"/>
  <c r="T27"/>
  <c r="S27"/>
  <c r="R27"/>
  <c r="P27"/>
  <c r="O27"/>
  <c r="N27"/>
  <c r="M27"/>
  <c r="L27"/>
  <c r="K27"/>
  <c r="J27"/>
  <c r="I27"/>
  <c r="G27"/>
  <c r="F27"/>
  <c r="E27"/>
  <c r="D27"/>
  <c r="C27"/>
  <c r="H26"/>
  <c r="Q26"/>
  <c r="X26"/>
  <c r="Y26"/>
  <c r="AA26"/>
  <c r="AD26"/>
  <c r="V26"/>
  <c r="AE26"/>
  <c r="AC26"/>
  <c r="AB26"/>
  <c r="Z26"/>
  <c r="W26"/>
  <c r="U26"/>
  <c r="T26"/>
  <c r="S26"/>
  <c r="R26"/>
  <c r="P26"/>
  <c r="O26"/>
  <c r="N26"/>
  <c r="M26"/>
  <c r="L26"/>
  <c r="K26"/>
  <c r="J26"/>
  <c r="I26"/>
  <c r="G26"/>
  <c r="F26"/>
  <c r="E26"/>
  <c r="D26"/>
  <c r="C26"/>
  <c r="H25"/>
  <c r="Q25"/>
  <c r="X25"/>
  <c r="Y25"/>
  <c r="AA25"/>
  <c r="AD25"/>
  <c r="V25"/>
  <c r="AE25"/>
  <c r="AC25"/>
  <c r="AB25"/>
  <c r="Z25"/>
  <c r="W25"/>
  <c r="U25"/>
  <c r="T25"/>
  <c r="S25"/>
  <c r="R25"/>
  <c r="P25"/>
  <c r="O25"/>
  <c r="N25"/>
  <c r="M25"/>
  <c r="L25"/>
  <c r="K25"/>
  <c r="J25"/>
  <c r="I25"/>
  <c r="G25"/>
  <c r="F25"/>
  <c r="E25"/>
  <c r="D25"/>
  <c r="C25"/>
  <c r="H24"/>
  <c r="Q24"/>
  <c r="X24"/>
  <c r="Y24"/>
  <c r="AA24"/>
  <c r="AD24"/>
  <c r="V24"/>
  <c r="AE24"/>
  <c r="AC24"/>
  <c r="AB24"/>
  <c r="Z24"/>
  <c r="W24"/>
  <c r="U24"/>
  <c r="T24"/>
  <c r="S24"/>
  <c r="R24"/>
  <c r="P24"/>
  <c r="O24"/>
  <c r="N24"/>
  <c r="M24"/>
  <c r="L24"/>
  <c r="K24"/>
  <c r="J24"/>
  <c r="I24"/>
  <c r="G24"/>
  <c r="F24"/>
  <c r="E24"/>
  <c r="D24"/>
  <c r="C24"/>
  <c r="H23"/>
  <c r="Q23"/>
  <c r="X23"/>
  <c r="Y23"/>
  <c r="AA23"/>
  <c r="AD23"/>
  <c r="V23"/>
  <c r="AE23"/>
  <c r="AC23"/>
  <c r="AB23"/>
  <c r="Z23"/>
  <c r="W23"/>
  <c r="U23"/>
  <c r="T23"/>
  <c r="S23"/>
  <c r="R23"/>
  <c r="P23"/>
  <c r="O23"/>
  <c r="N23"/>
  <c r="M23"/>
  <c r="L23"/>
  <c r="K23"/>
  <c r="J23"/>
  <c r="I23"/>
  <c r="G23"/>
  <c r="F23"/>
  <c r="E23"/>
  <c r="D23"/>
  <c r="C23"/>
  <c r="H22"/>
  <c r="Q22"/>
  <c r="X22"/>
  <c r="Y22"/>
  <c r="AA22"/>
  <c r="AD22"/>
  <c r="V22"/>
  <c r="AE22"/>
  <c r="AC22"/>
  <c r="AB22"/>
  <c r="Z22"/>
  <c r="W22"/>
  <c r="U22"/>
  <c r="T22"/>
  <c r="S22"/>
  <c r="R22"/>
  <c r="P22"/>
  <c r="O22"/>
  <c r="N22"/>
  <c r="M22"/>
  <c r="L22"/>
  <c r="K22"/>
  <c r="J22"/>
  <c r="I22"/>
  <c r="G22"/>
  <c r="F22"/>
  <c r="E22"/>
  <c r="D22"/>
  <c r="H21"/>
  <c r="Q21"/>
  <c r="X21"/>
  <c r="Y21"/>
  <c r="AA21"/>
  <c r="AD21"/>
  <c r="V21"/>
  <c r="AE21"/>
  <c r="AC21"/>
  <c r="AB21"/>
  <c r="Z21"/>
  <c r="W21"/>
  <c r="U21"/>
  <c r="T21"/>
  <c r="S21"/>
  <c r="R21"/>
  <c r="P21"/>
  <c r="O21"/>
  <c r="N21"/>
  <c r="M21"/>
  <c r="L21"/>
  <c r="K21"/>
  <c r="J21"/>
  <c r="I21"/>
  <c r="G21"/>
  <c r="F21"/>
  <c r="E21"/>
  <c r="D21"/>
  <c r="C21"/>
  <c r="H20"/>
  <c r="Q20"/>
  <c r="X20"/>
  <c r="Y20"/>
  <c r="AA20"/>
  <c r="AD20"/>
  <c r="V20"/>
  <c r="AE20"/>
  <c r="AC20"/>
  <c r="AB20"/>
  <c r="Z20"/>
  <c r="W20"/>
  <c r="U20"/>
  <c r="T20"/>
  <c r="S20"/>
  <c r="R20"/>
  <c r="P20"/>
  <c r="O20"/>
  <c r="N20"/>
  <c r="M20"/>
  <c r="L20"/>
  <c r="K20"/>
  <c r="J20"/>
  <c r="I20"/>
  <c r="G20"/>
  <c r="F20"/>
  <c r="E20"/>
  <c r="D20"/>
  <c r="C20"/>
  <c r="H19"/>
  <c r="Q19"/>
  <c r="X19"/>
  <c r="Y19"/>
  <c r="AA19"/>
  <c r="AD19"/>
  <c r="V19"/>
  <c r="AE19"/>
  <c r="AC19"/>
  <c r="AB19"/>
  <c r="Z19"/>
  <c r="W19"/>
  <c r="U19"/>
  <c r="T19"/>
  <c r="S19"/>
  <c r="R19"/>
  <c r="P19"/>
  <c r="O19"/>
  <c r="N19"/>
  <c r="M19"/>
  <c r="L19"/>
  <c r="K19"/>
  <c r="J19"/>
  <c r="I19"/>
  <c r="G19"/>
  <c r="F19"/>
  <c r="E19"/>
  <c r="D19"/>
  <c r="C19"/>
  <c r="H18"/>
  <c r="Q18"/>
  <c r="X18"/>
  <c r="Y18"/>
  <c r="AA18"/>
  <c r="AD18"/>
  <c r="V18"/>
  <c r="AE18"/>
  <c r="AC18"/>
  <c r="AB18"/>
  <c r="Z18"/>
  <c r="W18"/>
  <c r="U18"/>
  <c r="T18"/>
  <c r="S18"/>
  <c r="R18"/>
  <c r="P18"/>
  <c r="O18"/>
  <c r="N18"/>
  <c r="M18"/>
  <c r="L18"/>
  <c r="K18"/>
  <c r="J18"/>
  <c r="I18"/>
  <c r="G18"/>
  <c r="F18"/>
  <c r="E18"/>
  <c r="D18"/>
  <c r="C18"/>
  <c r="H17"/>
  <c r="Q17"/>
  <c r="X17"/>
  <c r="Y17"/>
  <c r="AA17"/>
  <c r="AD17"/>
  <c r="V17"/>
  <c r="AE17"/>
  <c r="AC17"/>
  <c r="AB17"/>
  <c r="Z17"/>
  <c r="W17"/>
  <c r="U17"/>
  <c r="T17"/>
  <c r="S17"/>
  <c r="R17"/>
  <c r="P17"/>
  <c r="O17"/>
  <c r="N17"/>
  <c r="M17"/>
  <c r="L17"/>
  <c r="K17"/>
  <c r="J17"/>
  <c r="I17"/>
  <c r="G17"/>
  <c r="F17"/>
  <c r="E17"/>
  <c r="D17"/>
  <c r="C17"/>
  <c r="H16"/>
  <c r="Q16"/>
  <c r="X16"/>
  <c r="Y16"/>
  <c r="AA16"/>
  <c r="AD16"/>
  <c r="V16"/>
  <c r="AE16"/>
  <c r="AC16"/>
  <c r="AB16"/>
  <c r="Z16"/>
  <c r="W16"/>
  <c r="U16"/>
  <c r="T16"/>
  <c r="S16"/>
  <c r="R16"/>
  <c r="P16"/>
  <c r="O16"/>
  <c r="N16"/>
  <c r="M16"/>
  <c r="L16"/>
  <c r="K16"/>
  <c r="J16"/>
  <c r="I16"/>
  <c r="G16"/>
  <c r="F16"/>
  <c r="E16"/>
  <c r="D16"/>
  <c r="C16"/>
  <c r="H15"/>
  <c r="Q15"/>
  <c r="X15"/>
  <c r="Y15"/>
  <c r="AA15"/>
  <c r="AD15"/>
  <c r="V15"/>
  <c r="AE15"/>
  <c r="AC15"/>
  <c r="AB15"/>
  <c r="Z15"/>
  <c r="W15"/>
  <c r="U15"/>
  <c r="T15"/>
  <c r="S15"/>
  <c r="R15"/>
  <c r="P15"/>
  <c r="O15"/>
  <c r="N15"/>
  <c r="M15"/>
  <c r="L15"/>
  <c r="K15"/>
  <c r="J15"/>
  <c r="I15"/>
  <c r="G15"/>
  <c r="F15"/>
  <c r="E15"/>
  <c r="D15"/>
  <c r="C15"/>
  <c r="H14"/>
  <c r="Q14"/>
  <c r="X14"/>
  <c r="Y14"/>
  <c r="AA14"/>
  <c r="AD14"/>
  <c r="V14"/>
  <c r="AE14"/>
  <c r="AC14"/>
  <c r="AB14"/>
  <c r="Z14"/>
  <c r="W14"/>
  <c r="U14"/>
  <c r="T14"/>
  <c r="S14"/>
  <c r="R14"/>
  <c r="P14"/>
  <c r="O14"/>
  <c r="N14"/>
  <c r="M14"/>
  <c r="L14"/>
  <c r="K14"/>
  <c r="J14"/>
  <c r="I14"/>
  <c r="G14"/>
  <c r="F14"/>
  <c r="E14"/>
  <c r="D14"/>
  <c r="C14"/>
  <c r="H13"/>
  <c r="Q13"/>
  <c r="X13"/>
  <c r="Y13"/>
  <c r="AA13"/>
  <c r="AD13"/>
  <c r="V13"/>
  <c r="AE13"/>
  <c r="AC13"/>
  <c r="AB13"/>
  <c r="Z13"/>
  <c r="W13"/>
  <c r="U13"/>
  <c r="T13"/>
  <c r="S13"/>
  <c r="R13"/>
  <c r="P13"/>
  <c r="O13"/>
  <c r="N13"/>
  <c r="M13"/>
  <c r="L13"/>
  <c r="K13"/>
  <c r="J13"/>
  <c r="I13"/>
  <c r="G13"/>
  <c r="F13"/>
  <c r="E13"/>
  <c r="D13"/>
  <c r="C13"/>
  <c r="H12"/>
  <c r="Q12"/>
  <c r="X12"/>
  <c r="Y12"/>
  <c r="AA12"/>
  <c r="AD12"/>
  <c r="V12"/>
  <c r="AE12"/>
  <c r="AC12"/>
  <c r="AB12"/>
  <c r="Z12"/>
  <c r="W12"/>
  <c r="U12"/>
  <c r="T12"/>
  <c r="S12"/>
  <c r="R12"/>
  <c r="P12"/>
  <c r="O12"/>
  <c r="N12"/>
  <c r="M12"/>
  <c r="L12"/>
  <c r="K12"/>
  <c r="J12"/>
  <c r="I12"/>
  <c r="G12"/>
  <c r="F12"/>
  <c r="E12"/>
  <c r="D12"/>
  <c r="C12"/>
  <c r="H11"/>
  <c r="Q11"/>
  <c r="X11"/>
  <c r="Y11"/>
  <c r="AA11"/>
  <c r="AD11"/>
  <c r="V11"/>
  <c r="AE11"/>
  <c r="AC11"/>
  <c r="AB11"/>
  <c r="Z11"/>
  <c r="W11"/>
  <c r="U11"/>
  <c r="T11"/>
  <c r="S11"/>
  <c r="R11"/>
  <c r="P11"/>
  <c r="O11"/>
  <c r="N11"/>
  <c r="M11"/>
  <c r="L11"/>
  <c r="K11"/>
  <c r="J11"/>
  <c r="I11"/>
  <c r="G11"/>
  <c r="F11"/>
  <c r="E11"/>
  <c r="D11"/>
  <c r="C11"/>
  <c r="H10"/>
  <c r="Q10"/>
  <c r="X10"/>
  <c r="Y10"/>
  <c r="AA10"/>
  <c r="AD10"/>
  <c r="V10"/>
  <c r="AE10"/>
  <c r="AC10"/>
  <c r="AB10"/>
  <c r="Z10"/>
  <c r="W10"/>
  <c r="U10"/>
  <c r="T10"/>
  <c r="S10"/>
  <c r="R10"/>
  <c r="P10"/>
  <c r="O10"/>
  <c r="N10"/>
  <c r="M10"/>
  <c r="L10"/>
  <c r="K10"/>
  <c r="J10"/>
  <c r="I10"/>
  <c r="G10"/>
  <c r="F10"/>
  <c r="E10"/>
  <c r="D10"/>
  <c r="C10"/>
  <c r="H9"/>
  <c r="Q9"/>
  <c r="X9"/>
  <c r="Y9"/>
  <c r="AA9"/>
  <c r="AD9"/>
  <c r="V9"/>
  <c r="AE9"/>
  <c r="AC9"/>
  <c r="AB9"/>
  <c r="Z9"/>
  <c r="W9"/>
  <c r="U9"/>
  <c r="T9"/>
  <c r="S9"/>
  <c r="R9"/>
  <c r="P9"/>
  <c r="O9"/>
  <c r="N9"/>
  <c r="M9"/>
  <c r="L9"/>
  <c r="K9"/>
  <c r="J9"/>
  <c r="I9"/>
  <c r="G9"/>
  <c r="F9"/>
  <c r="E9"/>
  <c r="D9"/>
  <c r="C9"/>
  <c r="H8"/>
  <c r="Q8"/>
  <c r="X8"/>
  <c r="Y8"/>
  <c r="AA8"/>
  <c r="AD8"/>
  <c r="V8"/>
  <c r="AE8"/>
  <c r="AC8"/>
  <c r="AB8"/>
  <c r="Z8"/>
  <c r="W8"/>
  <c r="U8"/>
  <c r="T8"/>
  <c r="S8"/>
  <c r="R8"/>
  <c r="P8"/>
  <c r="O8"/>
  <c r="N8"/>
  <c r="M8"/>
  <c r="L8"/>
  <c r="K8"/>
  <c r="J8"/>
  <c r="I8"/>
  <c r="G8"/>
  <c r="F8"/>
  <c r="E8"/>
  <c r="D8"/>
  <c r="C8"/>
  <c r="H7"/>
  <c r="Q7"/>
  <c r="X7"/>
  <c r="Y7"/>
  <c r="AA7"/>
  <c r="AD7"/>
  <c r="V7"/>
  <c r="AE7"/>
  <c r="AC7"/>
  <c r="AB7"/>
  <c r="Z7"/>
  <c r="W7"/>
  <c r="U7"/>
  <c r="T7"/>
  <c r="S7"/>
  <c r="R7"/>
  <c r="P7"/>
  <c r="O7"/>
  <c r="N7"/>
  <c r="M7"/>
  <c r="L7"/>
  <c r="K7"/>
  <c r="J7"/>
  <c r="I7"/>
  <c r="G7"/>
  <c r="F7"/>
  <c r="E7"/>
  <c r="D7"/>
  <c r="C7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C6"/>
  <c r="C5"/>
  <c r="G44" a="1"/>
  <c r="G44"/>
  <c r="H44" a="1"/>
  <c r="H44"/>
  <c r="I44" a="1"/>
  <c r="I44"/>
  <c r="K44" a="1"/>
  <c r="K44"/>
  <c r="L44" a="1"/>
  <c r="L44"/>
  <c r="M44" a="1"/>
  <c r="M44"/>
  <c r="N44" a="1"/>
  <c r="N44"/>
  <c r="O44" a="1"/>
  <c r="O44"/>
  <c r="P44" a="1"/>
  <c r="P44"/>
  <c r="Q44" a="1"/>
  <c r="Q44"/>
  <c r="R44" a="1"/>
  <c r="R44"/>
  <c r="J44" a="1"/>
  <c r="S44"/>
  <c r="J44"/>
  <c r="AA44" a="1"/>
  <c r="AD44" a="1"/>
  <c r="X44" a="1"/>
  <c r="T44"/>
  <c r="W44" a="1"/>
  <c r="U44"/>
  <c r="AE44" a="1"/>
  <c r="V44"/>
  <c r="W44"/>
  <c r="X44"/>
  <c r="Y44" a="1"/>
  <c r="Y44"/>
  <c r="Z44" a="1"/>
  <c r="Z44"/>
  <c r="AA44"/>
  <c r="AB44" a="1"/>
  <c r="AB44"/>
  <c r="AD44"/>
  <c r="AE44"/>
  <c r="G45" a="1"/>
  <c r="G45"/>
  <c r="H45" a="1"/>
  <c r="H45"/>
  <c r="I45" a="1"/>
  <c r="I45"/>
  <c r="K45" a="1"/>
  <c r="K45"/>
  <c r="L45" a="1"/>
  <c r="L45"/>
  <c r="M45" a="1"/>
  <c r="M45"/>
  <c r="N45" a="1"/>
  <c r="N45"/>
  <c r="O45" a="1"/>
  <c r="O45"/>
  <c r="P45" a="1"/>
  <c r="P45"/>
  <c r="Q45" a="1"/>
  <c r="Q45"/>
  <c r="R45" a="1"/>
  <c r="R45"/>
  <c r="J45" a="1"/>
  <c r="S45"/>
  <c r="J45"/>
  <c r="AA45" a="1"/>
  <c r="AD45" a="1"/>
  <c r="X45" a="1"/>
  <c r="T45"/>
  <c r="W45" a="1"/>
  <c r="U45"/>
  <c r="AE45" a="1"/>
  <c r="V45"/>
  <c r="W45"/>
  <c r="X45"/>
  <c r="Y45" a="1"/>
  <c r="Y45"/>
  <c r="Z45" a="1"/>
  <c r="Z45"/>
  <c r="AA45"/>
  <c r="AB45" a="1"/>
  <c r="AB45"/>
  <c r="AD45"/>
  <c r="AE45"/>
  <c r="G46" a="1"/>
  <c r="G46"/>
  <c r="H46" a="1"/>
  <c r="H46"/>
  <c r="I46" a="1"/>
  <c r="I46"/>
  <c r="K46" a="1"/>
  <c r="K46"/>
  <c r="L46" a="1"/>
  <c r="L46"/>
  <c r="M46" a="1"/>
  <c r="M46"/>
  <c r="N46" a="1"/>
  <c r="N46"/>
  <c r="O46" a="1"/>
  <c r="O46"/>
  <c r="P46" a="1"/>
  <c r="P46"/>
  <c r="Q46" a="1"/>
  <c r="Q46"/>
  <c r="R46" a="1"/>
  <c r="R46"/>
  <c r="J46" a="1"/>
  <c r="S46"/>
  <c r="J46"/>
  <c r="AA46" a="1"/>
  <c r="AD46" a="1"/>
  <c r="X46" a="1"/>
  <c r="T46"/>
  <c r="W46" a="1"/>
  <c r="U46"/>
  <c r="AE46" a="1"/>
  <c r="V46"/>
  <c r="W46"/>
  <c r="X46"/>
  <c r="Y46" a="1"/>
  <c r="Y46"/>
  <c r="Z46" a="1"/>
  <c r="Z46"/>
  <c r="AA46"/>
  <c r="AB46" a="1"/>
  <c r="AB46"/>
  <c r="AD46"/>
  <c r="AE46"/>
  <c r="G47" a="1"/>
  <c r="G47"/>
  <c r="H47" a="1"/>
  <c r="H47"/>
  <c r="I47" a="1"/>
  <c r="I47"/>
  <c r="K47" a="1"/>
  <c r="K47"/>
  <c r="L47" a="1"/>
  <c r="L47"/>
  <c r="M47" a="1"/>
  <c r="M47"/>
  <c r="N47" a="1"/>
  <c r="N47"/>
  <c r="O47" a="1"/>
  <c r="O47"/>
  <c r="P47" a="1"/>
  <c r="P47"/>
  <c r="Q47" a="1"/>
  <c r="Q47"/>
  <c r="R47" a="1"/>
  <c r="R47"/>
  <c r="J47" a="1"/>
  <c r="S47"/>
  <c r="J47"/>
  <c r="AA47" a="1"/>
  <c r="AD47" a="1"/>
  <c r="X47" a="1"/>
  <c r="T47"/>
  <c r="W47" a="1"/>
  <c r="U47"/>
  <c r="AE47" a="1"/>
  <c r="V47"/>
  <c r="W47"/>
  <c r="X47"/>
  <c r="Y47" a="1"/>
  <c r="Y47"/>
  <c r="Z47" a="1"/>
  <c r="Z47"/>
  <c r="AA47"/>
  <c r="AB47" a="1"/>
  <c r="AB47"/>
  <c r="AD47"/>
  <c r="AE47"/>
  <c r="G48" a="1"/>
  <c r="G48"/>
  <c r="H48" a="1"/>
  <c r="H48"/>
  <c r="I48" a="1"/>
  <c r="I48"/>
  <c r="K48" a="1"/>
  <c r="K48"/>
  <c r="L48" a="1"/>
  <c r="L48"/>
  <c r="M48" a="1"/>
  <c r="M48"/>
  <c r="N48" a="1"/>
  <c r="N48"/>
  <c r="O48" a="1"/>
  <c r="O48"/>
  <c r="P48" a="1"/>
  <c r="P48"/>
  <c r="Q48" a="1"/>
  <c r="Q48"/>
  <c r="R48" a="1"/>
  <c r="R48"/>
  <c r="J48" a="1"/>
  <c r="S48"/>
  <c r="J48"/>
  <c r="AA48" a="1"/>
  <c r="AD48" a="1"/>
  <c r="X48" a="1"/>
  <c r="T48"/>
  <c r="W48" a="1"/>
  <c r="U48"/>
  <c r="AE48" a="1"/>
  <c r="V48"/>
  <c r="W48"/>
  <c r="X48"/>
  <c r="Y48" a="1"/>
  <c r="Y48"/>
  <c r="Z48" a="1"/>
  <c r="Z48"/>
  <c r="AA48"/>
  <c r="AB48" a="1"/>
  <c r="AB48"/>
  <c r="AD48"/>
  <c r="AE48"/>
</calcChain>
</file>

<file path=xl/sharedStrings.xml><?xml version="1.0" encoding="utf-8"?>
<sst xmlns="http://schemas.openxmlformats.org/spreadsheetml/2006/main" count="89" uniqueCount="75">
  <si>
    <t>+--------------+---+----+----+----+---+--+---+----+---+--+---+---+-----+-----+-----+----+----+---+---+---+---+---+</t>
  </si>
  <si>
    <t>SDP</t>
    <phoneticPr fontId="1" type="noConversion"/>
  </si>
  <si>
    <t>TOR</t>
    <phoneticPr fontId="1" type="noConversion"/>
  </si>
  <si>
    <t>BAL</t>
    <phoneticPr fontId="1" type="noConversion"/>
  </si>
  <si>
    <t>CLE</t>
    <phoneticPr fontId="1" type="noConversion"/>
  </si>
  <si>
    <t>decline</t>
    <phoneticPr fontId="1" type="noConversion"/>
  </si>
  <si>
    <t xml:space="preserve"> 1992 24 TOR AL 152  571  105  177  27  8   8   76  49  9  87  52  .310  .405  .427  129  244   6   2   5   5   8 SS,MVP-6,AS</t>
  </si>
  <si>
    <t xml:space="preserve"> 1993 25 TOR AL 153  589  109  192  35  6  17   93  55 15  80  67  .326  .408  .492  141  290   4   5   5   5  13 MVP-6,AS</t>
  </si>
  <si>
    <t xml:space="preserve"> 2000 28 CLE AL 118  439   92  154  34  2  38  122   1  1  86 117  .351  .457  .697  186  306   0   4   9   3   9 SS,MVP-6,AS</t>
  </si>
  <si>
    <t xml:space="preserve"> 2001 29 BOS AL 142  529   93  162  33  2  41  125   0  1  81 147  .306  .405  .609  161  322   0   2  25   8   9 SS,MVP-9,AS</t>
  </si>
  <si>
    <t xml:space="preserve"> 2002 30 BOS AL 120  436   84  152  31  0  33  107   0  0  73  85  .349  .450  .647  184  282   0   1  14   8  13 SS,MVP-9,AS</t>
  </si>
  <si>
    <t xml:space="preserve"> 2003 31 BOS AL 154  569  117  185  36  1  37  104   3  1  97  94  .325  .427  .587  160  334   0   5  28   8  22 SS,MVP-6,AS</t>
  </si>
  <si>
    <t xml:space="preserve"> 2004 32 BOS AL 152  568  108  175  44  0  43  130   2  4  82 124  .308  .397  .613  152  348   0   7  15   6  17 SS,MVP-3,AS</t>
  </si>
  <si>
    <t xml:space="preserve"> 2005 33 BOS AL 152  554  112  162  30  1  45  144   1  0  80 119  .292  .388  .594  153  329   0   6   9  10  20 SS,MVP-4,AS</t>
  </si>
  <si>
    <t xml:space="preserve"> 2006 34 BOS AL 130  449   79  144  27  1  35  102   0  1 100 102  .321  .439  .619  165  278   0   8  16   1  13 SS,MVP-18,AS</t>
  </si>
  <si>
    <t xml:space="preserve"> 2007 35 BOS AL 133  483   84  143  33  1  20   88   0  0  71  92  .296  .388  .493  126  238   0   8  13   7  21 AS</t>
  </si>
  <si>
    <t xml:space="preserve"> 2008 36 TOT    147  536   99  178  35  1  36  117   3  0  82 120  .332  .428  .603  164  323   0   4  23  11  17</t>
  </si>
  <si>
    <t xml:space="preserve">         BOS AL 100  365   66  109  22  1  20   68   1  0  52  86  .299  .398  .529  138  193   0   0   8   8  12</t>
  </si>
  <si>
    <t xml:space="preserve">         LAD NL  47  171   33   69  13  0  16   49   2  0  30  34  .404  .490  .760  218  130   0   4  15   3   5</t>
  </si>
  <si>
    <t>pa</t>
    <phoneticPr fontId="1" type="noConversion"/>
  </si>
  <si>
    <t>OPS+*PA</t>
    <phoneticPr fontId="1" type="noConversion"/>
  </si>
  <si>
    <t>Numeric?</t>
    <phoneticPr fontId="1" type="noConversion"/>
  </si>
  <si>
    <t>Start</t>
    <phoneticPr fontId="1" type="noConversion"/>
  </si>
  <si>
    <t>Length</t>
    <phoneticPr fontId="1" type="noConversion"/>
  </si>
  <si>
    <t>Start</t>
    <phoneticPr fontId="1" type="noConversion"/>
  </si>
  <si>
    <t>End</t>
    <phoneticPr fontId="1" type="noConversion"/>
  </si>
  <si>
    <t xml:space="preserve"> Year Ag Tm  Lg  G   AB    R    H   2B 3B  HR  RBI  SB CS  BB  SO   BA   OBP   SLG *OPS+  TB   SH  SF IBB HBP GDP </t>
  </si>
  <si>
    <t xml:space="preserve">         NYM NL  73  263   34   69  17  1   2   22   6  0  29  40  .262  .336  .357   84   94   4   4   2   2   8</t>
  </si>
  <si>
    <t xml:space="preserve">         CHW AL  67  253   42   64  11  1   3   17   6  2  30  37  .253  .330  .340   77   86   8   4   1   1   9</t>
  </si>
  <si>
    <t xml:space="preserve"> 2004 36 TOT     56  171   18   45   6  2   4   24   0  2  14  31  .263  .321  .392   81   67   3   1   0   1   4</t>
  </si>
  <si>
    <t xml:space="preserve">         ARI NL  38  110   14   34   5  2   3   16   0  2  12  18  .309  .382  .473  116   52   2   0   0   1   2</t>
  </si>
  <si>
    <t xml:space="preserve">         CHW AL  18   61    4   11   1  0   1    8   0  0   2  13  .180  .203  .246   16   15   1   1   0   0   2</t>
  </si>
  <si>
    <t>Roberto Alomar</t>
    <phoneticPr fontId="1" type="noConversion"/>
  </si>
  <si>
    <t xml:space="preserve"> 1993 21 CLE AL  22   53    5    9   1  0   2    5   0  0   2   8  .170  .200  .302   33   16   0   0   0   0   3</t>
  </si>
  <si>
    <t xml:space="preserve"> 1994 22 CLE AL  91  290   51   78  22  0  17   60   4  2  42  72  .269  .357  .521  124  151   0   4   4   0   6 RoY-2</t>
  </si>
  <si>
    <t xml:space="preserve"> 1995 23 CLE AL 137  484   85  149  26  1  31  107   6  6  75 112  .308  .402  .558  147  270   2   5   6   5  13 SS,MVP-12,AS</t>
  </si>
  <si>
    <t xml:space="preserve"> 1996 24 CLE AL 152  550   94  170  45  3  33  112   8  5  85 104  .309  .399  .582  146  320   0   9   8   3  18</t>
  </si>
  <si>
    <t xml:space="preserve"> 1997 25 CLE AL 150  561   99  184  40  0  26   88   2  3  79 115  .328  .415  .538  144  302   0   4   5   7  19</t>
  </si>
  <si>
    <t xml:space="preserve"> 1998 26 CLE AL 150  571  108  168  35  2  45  145   5  3  76 121  .294  .377  .599  146  342   0  10   6   6  18 MVP-6,AS</t>
  </si>
  <si>
    <t xml:space="preserve"> 1999 27 CLE AL 147  522  131  174  34  3  44  165   2  4  96 131  .333  .442  .663  173  346   0   9   9  13  12 SS,MVP-3,AS</t>
  </si>
  <si>
    <t xml:space="preserve"> 1988 20 SDP NL 143  545   84  145  24  6   9   41  24  6  47  83  .266  .328  .382  105  208  16   0   5   3  15 RoY-5</t>
  </si>
  <si>
    <t xml:space="preserve"> 1989 21 SDP NL 158  623   82  184  27  1   7   56  42 17  53  76  .295  .347  .376  107  234  17   8   4   1  10</t>
  </si>
  <si>
    <t xml:space="preserve"> 1990 22 SDP NL 147  586   80  168  27  5   6   60  24  7  48  72  .287  .340  .381   98  223   5   5   1   2  16 AS</t>
  </si>
  <si>
    <t xml:space="preserve"> 1991 23 TOR AL 161  637   88  188  41 11   9   69  53 11  57  86  .295  .354  .436  115  278  16   5   3   4   5 MVP-6,AS</t>
  </si>
  <si>
    <t xml:space="preserve"> 2001 29 BOS AL   7   3  18  18   1   0   0  0  116.7   84   33   31   5   25  163   6   4   456   0   0  2.39  4.53  189 0.934</t>
  </si>
  <si>
    <t xml:space="preserve"> 2002 30 BOS AL  20   4  30  30   2   0   0  0  199.3  144   62   50  13   40  239  15   3   787   1   0  2.26  4.56  202 0.923 MVP-20,CYA-2,AS</t>
  </si>
  <si>
    <t xml:space="preserve"> 2003 31 BOS AL  14   4  29  29   3   0   0  0  186.7  147   52   46   7   47  206   9   5   749   0   0  2.22  4.67  210 1.039 MVP-22,CYA-3</t>
  </si>
  <si>
    <t xml:space="preserve"> 2004 32 BOS AL  16   9  33  33   1   1   0  0  217.0  193   99   94  26   61  227  16   2   903   0   0  3.90  4.87  125 1.171 CYA-4</t>
  </si>
  <si>
    <t xml:space="preserve"> 2005 33 NYM NL  15   8  31  31   4   1   0  0  217.0  159   69   68  19   47  208   4   4   843   3   0  2.82  4.10  145 0.949 AS</t>
  </si>
  <si>
    <t xml:space="preserve"> 1994 26 TOR AL 107  392   78  120  25  4   8   38  19  8  51  41  .306  .386  .452  116  177   7   3   2   2  14 AS</t>
  </si>
  <si>
    <t xml:space="preserve"> 1995 27 TOR AL 130  517   71  155  24  7  13   66  30  3  47  45  .300  .354  .449  109  232   6   7   3   0  16 AS</t>
  </si>
  <si>
    <t xml:space="preserve"> 1996 28 BAL AL 153  588  132  193  43  4  22   94  17  6  90  65  .328  .411  .527  136  310   8  12  10   1  14 SS,MVP-20,AS</t>
  </si>
  <si>
    <t xml:space="preserve"> 1997 29 BAL AL 112  412   64  137  23  2  14   60   9  3  40  43  .333  .390  .500  134  206   7   7   2   3  10 MVP-22,AS</t>
  </si>
  <si>
    <t xml:space="preserve"> 1998 30 BAL AL 147  588   86  166  36  1  14   56  18  5  59  70  .282  .347  .418  100  246   3   5   3   2  11 AS</t>
  </si>
  <si>
    <t xml:space="preserve"> 1999 31 CLE AL 159  563  138  182  40  3  24  120  37  6  99  96  .323  .422  .533  139  300  12  13   3   7  13 SS,MVP-3,AS</t>
  </si>
  <si>
    <t xml:space="preserve"> 2000 32 CLE AL 155  610  111  189  40  2  19   89  39  4  64  82  .310  .378  .475  114  290  11   6   4   6  19 SS,AS</t>
  </si>
  <si>
    <t xml:space="preserve"> 2001 33 CLE AL 157  575  113  193  34 12  20  100  30  6  80  71  .336  .415  .541  150  311   9   9   5   4   9 MVP-4,AS</t>
  </si>
  <si>
    <t xml:space="preserve"> 2002 34 NYM NL 149  590   73  157  24  4  11   53  16  4  57  83  .266  .331  .376   89  222   6   1   4   1  12</t>
  </si>
  <si>
    <t xml:space="preserve"> 2003 35 TOT    140  516   76  133  28  2   5   39  12  2  59  77  .258  .333  .349   80  180  12   8   3   3  17</t>
  </si>
  <si>
    <t xml:space="preserve"> 2006 34 NYM NL   9   8  23  23   0   0   0  0  132.7  108   72   66  19   39  137  10   2   550   2   1  4.48  4.36   97 1.108 AS</t>
  </si>
  <si>
    <t xml:space="preserve"> 2007 35 NYM NL   3   1   5   5   0   0   0  0   28.0   33   11    8   0    7   32   2   1   128   1   0  2.57  4.26  166 1.429</t>
  </si>
  <si>
    <t xml:space="preserve"> 2008 36 NYM NL   5   6  20  20   0   0   0  0  109.0  127   70   68  19   44   87   6   2   493   3   1  5.61  4.12   73 1.569</t>
  </si>
  <si>
    <t xml:space="preserve"> Year Ag Tm  Lg  W   L   G   GS  CG SHO  GF SV   IP     H    R   ER   HR  BB   SO  HBP  WP  BFP  IBB  BK  ERA *lgERA *ERA+ WHIP</t>
  </si>
  <si>
    <t>+--------------+---+---+---+---+---+---+---+--+------+----+----+----+---+----+----+---+---+-----+---+---+-----+-----+----+-----+</t>
  </si>
  <si>
    <t xml:space="preserve"> 1992 20 LAD NL   0   1   2   1   0   0   1  0    8.0    6    2    2   0    1    8   0   0    31   0   0  2.25  3.47  154 0.875</t>
  </si>
  <si>
    <t>Pedro Martinez</t>
    <phoneticPr fontId="1" type="noConversion"/>
  </si>
  <si>
    <t>lgER</t>
    <phoneticPr fontId="1" type="noConversion"/>
  </si>
  <si>
    <t xml:space="preserve"> 1993 21 LAD NL  10   5  65   2   0   0  20  2  107.0   76   34   31   5   57  119   4   3   444   4   1  2.61  3.84  147 1.243 RoY-9</t>
  </si>
  <si>
    <t xml:space="preserve"> 1994 22 MON NL  11   5  24  23   1   1   1  1  144.7  115   58   55  11   45  142  11   6   584   3   0  3.42  4.26  125 1.106</t>
  </si>
  <si>
    <t xml:space="preserve"> 1995 23 MON NL  14  10  30  30   2   2   0  0  194.7  158   79   76  21   66  174  11   5   784   1   2  3.51  4.31  123 1.151</t>
  </si>
  <si>
    <t xml:space="preserve"> 1996 24 MON NL  13  10  33  33   4   1   0  0  216.7  189  100   89  19   70  222   3   6   901   3   0  3.70  4.31  117 1.195 AS</t>
  </si>
  <si>
    <t xml:space="preserve"> 1997 25 MON NL  17   8  31  31  13   4   0  0  241.3  158   65   51  16   67  305   9   3   947   5   1  1.90  4.17  219 0.932 MVP-16,CYA-1,AS</t>
  </si>
  <si>
    <t xml:space="preserve"> 1998 26 BOS AL  19   7  33  33   3   2   0  0  233.7  188   82   75  26   67  251   8   9   951   3   0  2.89  4.70  163 1.091 MVP-21,CYA-2,AS</t>
  </si>
  <si>
    <t xml:space="preserve"> 1999 27 BOS AL  23   4  31  29   5   1   1  0  213.3  160   56   49   9   37  313   9   6   835   1   0  2.07  5.02  243 0.923 MVP-2,CYA-1,AS</t>
  </si>
  <si>
    <t xml:space="preserve"> 2000 28 BOS AL  18   6  29  29   7   4   0  0  217.0  128   44   42  17   32  284  14   1   817   0   0  1.74  5.07  291 0.737 MVP-5,CYA-1,AS</t>
  </si>
</sst>
</file>

<file path=xl/styles.xml><?xml version="1.0" encoding="utf-8"?>
<styleSheet xmlns="http://schemas.openxmlformats.org/spreadsheetml/2006/main">
  <numFmts count="1">
    <numFmt numFmtId="164" formatCode="#.000"/>
  </numFmts>
  <fonts count="2">
    <font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/>
  <dimension ref="A2:AE45"/>
  <sheetViews>
    <sheetView workbookViewId="0">
      <selection activeCell="G44" sqref="G44"/>
    </sheetView>
  </sheetViews>
  <sheetFormatPr baseColWidth="10" defaultRowHeight="13"/>
  <cols>
    <col min="1" max="1" width="16.7109375" customWidth="1"/>
    <col min="2" max="2" width="7" customWidth="1"/>
    <col min="3" max="3" width="7.5703125" bestFit="1" customWidth="1"/>
    <col min="4" max="4" width="5" bestFit="1" customWidth="1"/>
    <col min="5" max="6" width="5.5703125" bestFit="1" customWidth="1"/>
    <col min="7" max="7" width="5" bestFit="1" customWidth="1"/>
    <col min="8" max="8" width="7.140625" bestFit="1" customWidth="1"/>
    <col min="9" max="10" width="4.85546875" bestFit="1" customWidth="1"/>
    <col min="11" max="11" width="4.28515625" bestFit="1" customWidth="1"/>
    <col min="12" max="12" width="4.7109375" bestFit="1" customWidth="1"/>
    <col min="13" max="18" width="4.7109375" customWidth="1"/>
    <col min="19" max="21" width="4.7109375" style="1" customWidth="1"/>
    <col min="22" max="29" width="4.7109375" customWidth="1"/>
  </cols>
  <sheetData>
    <row r="2" spans="1:31" s="2" customFormat="1">
      <c r="A2" s="2" t="s">
        <v>21</v>
      </c>
      <c r="C2" s="2">
        <v>1</v>
      </c>
      <c r="D2" s="2">
        <v>1</v>
      </c>
      <c r="E2" s="2">
        <v>0</v>
      </c>
      <c r="F2" s="2">
        <v>0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>
        <v>0</v>
      </c>
    </row>
    <row r="3" spans="1:31" s="2" customFormat="1">
      <c r="A3" s="2" t="s">
        <v>22</v>
      </c>
      <c r="C3" s="2">
        <v>1</v>
      </c>
      <c r="D3" s="2">
        <f>C3+C4</f>
        <v>6</v>
      </c>
      <c r="E3" s="2">
        <f t="shared" ref="E3:L3" si="0">D3+D4</f>
        <v>9</v>
      </c>
      <c r="F3" s="2">
        <f t="shared" si="0"/>
        <v>13</v>
      </c>
      <c r="G3" s="2">
        <f t="shared" si="0"/>
        <v>16</v>
      </c>
      <c r="H3" s="2">
        <f t="shared" si="0"/>
        <v>20</v>
      </c>
      <c r="I3" s="2">
        <f t="shared" si="0"/>
        <v>25</v>
      </c>
      <c r="J3" s="2">
        <f t="shared" si="0"/>
        <v>30</v>
      </c>
      <c r="K3" s="2">
        <f t="shared" si="0"/>
        <v>35</v>
      </c>
      <c r="L3" s="2">
        <f t="shared" si="0"/>
        <v>39</v>
      </c>
      <c r="M3" s="2">
        <f t="shared" ref="M3:T3" si="1">L3+L4</f>
        <v>42</v>
      </c>
      <c r="N3" s="2">
        <f t="shared" si="1"/>
        <v>46</v>
      </c>
      <c r="O3" s="2">
        <f t="shared" si="1"/>
        <v>51</v>
      </c>
      <c r="P3" s="2">
        <f t="shared" si="1"/>
        <v>55</v>
      </c>
      <c r="Q3" s="2">
        <f t="shared" si="1"/>
        <v>58</v>
      </c>
      <c r="R3" s="2">
        <f t="shared" si="1"/>
        <v>62</v>
      </c>
      <c r="S3" s="2">
        <f t="shared" si="1"/>
        <v>66</v>
      </c>
      <c r="T3" s="2">
        <f t="shared" si="1"/>
        <v>72</v>
      </c>
      <c r="U3" s="2">
        <f t="shared" ref="U3:Z3" si="2">T3+T4</f>
        <v>78</v>
      </c>
      <c r="V3" s="2">
        <f t="shared" si="2"/>
        <v>84</v>
      </c>
      <c r="W3" s="2">
        <f t="shared" si="2"/>
        <v>89</v>
      </c>
      <c r="X3" s="2">
        <f t="shared" si="2"/>
        <v>94</v>
      </c>
      <c r="Y3" s="2">
        <f t="shared" si="2"/>
        <v>98</v>
      </c>
      <c r="Z3" s="2">
        <f t="shared" si="2"/>
        <v>102</v>
      </c>
      <c r="AA3" s="2">
        <f t="shared" ref="AA3:AC3" si="3">Z3+Z4</f>
        <v>106</v>
      </c>
      <c r="AB3" s="2">
        <f t="shared" si="3"/>
        <v>110</v>
      </c>
      <c r="AC3" s="2">
        <f t="shared" si="3"/>
        <v>114</v>
      </c>
    </row>
    <row r="4" spans="1:31" s="2" customFormat="1">
      <c r="A4" s="2" t="s">
        <v>23</v>
      </c>
      <c r="C4" s="2">
        <v>5</v>
      </c>
      <c r="D4" s="2">
        <v>3</v>
      </c>
      <c r="E4" s="2">
        <v>4</v>
      </c>
      <c r="F4" s="2">
        <v>3</v>
      </c>
      <c r="G4" s="2">
        <v>4</v>
      </c>
      <c r="H4" s="2">
        <v>5</v>
      </c>
      <c r="I4" s="2">
        <v>5</v>
      </c>
      <c r="J4" s="2">
        <v>5</v>
      </c>
      <c r="K4" s="2">
        <v>4</v>
      </c>
      <c r="L4" s="2">
        <v>3</v>
      </c>
      <c r="M4" s="2">
        <v>4</v>
      </c>
      <c r="N4" s="2">
        <v>5</v>
      </c>
      <c r="O4" s="2">
        <v>4</v>
      </c>
      <c r="P4" s="2">
        <v>3</v>
      </c>
      <c r="Q4" s="2">
        <v>4</v>
      </c>
      <c r="R4" s="2">
        <v>4</v>
      </c>
      <c r="S4" s="2">
        <v>6</v>
      </c>
      <c r="T4" s="2">
        <v>6</v>
      </c>
      <c r="U4" s="2">
        <v>6</v>
      </c>
      <c r="V4" s="2">
        <v>5</v>
      </c>
      <c r="W4" s="2">
        <v>5</v>
      </c>
      <c r="X4" s="2">
        <v>4</v>
      </c>
      <c r="Y4" s="2">
        <v>4</v>
      </c>
      <c r="Z4" s="2">
        <v>4</v>
      </c>
      <c r="AA4" s="2">
        <v>4</v>
      </c>
      <c r="AB4" s="2">
        <v>4</v>
      </c>
      <c r="AC4" s="2">
        <v>25</v>
      </c>
    </row>
    <row r="5" spans="1:31">
      <c r="A5" t="s">
        <v>26</v>
      </c>
      <c r="C5" t="str">
        <f>MID($A5,C$3,C$4)</f>
        <v xml:space="preserve"> Year</v>
      </c>
      <c r="D5" t="str">
        <f t="shared" ref="D5:U6" si="4">MID($A5,D$3,D$4)</f>
        <v xml:space="preserve"> Ag</v>
      </c>
      <c r="E5" t="str">
        <f t="shared" si="4"/>
        <v xml:space="preserve"> Tm </v>
      </c>
      <c r="F5" t="str">
        <f t="shared" si="4"/>
        <v xml:space="preserve"> Lg</v>
      </c>
      <c r="G5" t="str">
        <f t="shared" si="4"/>
        <v xml:space="preserve">  G </v>
      </c>
      <c r="H5" t="str">
        <f t="shared" si="4"/>
        <v xml:space="preserve">  AB </v>
      </c>
      <c r="I5" t="str">
        <f t="shared" si="4"/>
        <v xml:space="preserve">   R </v>
      </c>
      <c r="J5" t="str">
        <f t="shared" si="4"/>
        <v xml:space="preserve">   H </v>
      </c>
      <c r="K5" t="str">
        <f t="shared" si="4"/>
        <v xml:space="preserve">  2B</v>
      </c>
      <c r="L5" t="str">
        <f t="shared" si="4"/>
        <v xml:space="preserve"> 3B</v>
      </c>
      <c r="M5" t="str">
        <f t="shared" si="4"/>
        <v xml:space="preserve">  HR</v>
      </c>
      <c r="N5" t="str">
        <f t="shared" si="4"/>
        <v xml:space="preserve">  RBI</v>
      </c>
      <c r="O5" t="str">
        <f t="shared" si="4"/>
        <v xml:space="preserve">  SB</v>
      </c>
      <c r="P5" t="str">
        <f t="shared" si="4"/>
        <v xml:space="preserve"> CS</v>
      </c>
      <c r="Q5" t="str">
        <f t="shared" si="4"/>
        <v xml:space="preserve">  BB</v>
      </c>
      <c r="R5" t="str">
        <f t="shared" si="4"/>
        <v xml:space="preserve">  SO</v>
      </c>
      <c r="S5" s="1" t="str">
        <f t="shared" si="4"/>
        <v xml:space="preserve">   BA </v>
      </c>
      <c r="T5" s="1" t="str">
        <f t="shared" si="4"/>
        <v xml:space="preserve">  OBP </v>
      </c>
      <c r="U5" s="1" t="str">
        <f t="shared" si="4"/>
        <v xml:space="preserve">  SLG </v>
      </c>
      <c r="V5" t="str">
        <f t="shared" ref="U5:AC6" si="5">MID($A5,V$3,V$4)</f>
        <v>*OPS+</v>
      </c>
      <c r="W5" t="str">
        <f t="shared" si="5"/>
        <v xml:space="preserve">  TB </v>
      </c>
      <c r="X5" t="str">
        <f t="shared" si="5"/>
        <v xml:space="preserve">  SH</v>
      </c>
      <c r="Y5" t="str">
        <f t="shared" si="5"/>
        <v xml:space="preserve">  SF</v>
      </c>
      <c r="Z5" t="str">
        <f t="shared" si="5"/>
        <v xml:space="preserve"> IBB</v>
      </c>
      <c r="AA5" t="str">
        <f t="shared" si="5"/>
        <v xml:space="preserve"> HBP</v>
      </c>
      <c r="AB5" t="str">
        <f t="shared" si="5"/>
        <v xml:space="preserve"> GDP</v>
      </c>
      <c r="AC5" t="str">
        <f t="shared" si="5"/>
        <v xml:space="preserve"> </v>
      </c>
      <c r="AD5" t="s">
        <v>19</v>
      </c>
      <c r="AE5" t="s">
        <v>20</v>
      </c>
    </row>
    <row r="6" spans="1:31">
      <c r="A6" t="s">
        <v>0</v>
      </c>
      <c r="C6" t="str">
        <f t="shared" ref="C6:R6" si="6">MID($A6,C$3,C$4)</f>
        <v>+----</v>
      </c>
      <c r="D6" t="str">
        <f t="shared" si="6"/>
        <v>---</v>
      </c>
      <c r="E6" t="str">
        <f t="shared" si="6"/>
        <v>----</v>
      </c>
      <c r="F6" t="str">
        <f t="shared" si="6"/>
        <v>---</v>
      </c>
      <c r="G6" t="str">
        <f t="shared" si="6"/>
        <v>+---</v>
      </c>
      <c r="H6" t="str">
        <f t="shared" si="6"/>
        <v>+----</v>
      </c>
      <c r="I6" t="str">
        <f t="shared" si="6"/>
        <v>+----</v>
      </c>
      <c r="J6" t="str">
        <f t="shared" si="6"/>
        <v>+----</v>
      </c>
      <c r="K6" t="str">
        <f t="shared" si="6"/>
        <v>+---</v>
      </c>
      <c r="L6" t="str">
        <f t="shared" si="6"/>
        <v>+--</v>
      </c>
      <c r="M6" t="str">
        <f t="shared" si="6"/>
        <v>+---</v>
      </c>
      <c r="N6" t="str">
        <f t="shared" si="6"/>
        <v>+----</v>
      </c>
      <c r="O6" t="str">
        <f t="shared" si="6"/>
        <v>+---</v>
      </c>
      <c r="P6" t="str">
        <f t="shared" si="6"/>
        <v>+--</v>
      </c>
      <c r="Q6" t="str">
        <f t="shared" si="6"/>
        <v>+---</v>
      </c>
      <c r="R6" t="str">
        <f t="shared" si="6"/>
        <v>+---</v>
      </c>
      <c r="S6" s="1" t="str">
        <f t="shared" si="4"/>
        <v>+-----</v>
      </c>
      <c r="T6" s="1" t="str">
        <f t="shared" si="4"/>
        <v>+-----</v>
      </c>
      <c r="U6" s="1" t="str">
        <f t="shared" si="5"/>
        <v>+-----</v>
      </c>
      <c r="V6" t="str">
        <f t="shared" si="5"/>
        <v>+----</v>
      </c>
      <c r="W6" t="str">
        <f t="shared" si="5"/>
        <v>+----</v>
      </c>
      <c r="X6" t="str">
        <f t="shared" si="5"/>
        <v>+---</v>
      </c>
      <c r="Y6" t="str">
        <f t="shared" si="5"/>
        <v>+---</v>
      </c>
      <c r="Z6" t="str">
        <f t="shared" si="5"/>
        <v>+---</v>
      </c>
      <c r="AA6" t="str">
        <f t="shared" si="5"/>
        <v>+---</v>
      </c>
      <c r="AB6" t="str">
        <f t="shared" si="5"/>
        <v>+---</v>
      </c>
      <c r="AC6" t="str">
        <f t="shared" si="5"/>
        <v>+</v>
      </c>
    </row>
    <row r="7" spans="1:31">
      <c r="A7" t="s">
        <v>33</v>
      </c>
      <c r="C7">
        <f>IF(C$2,VALUE(MID($A7,C$3,C$4)),MID($A7,C$3,C$4))</f>
        <v>1993</v>
      </c>
      <c r="D7">
        <f t="shared" ref="D7:AC17" si="7">IF(D$2,VALUE(MID($A7,D$3,D$4)),MID($A7,D$3,D$4))</f>
        <v>21</v>
      </c>
      <c r="E7" t="str">
        <f t="shared" si="7"/>
        <v xml:space="preserve"> CLE</v>
      </c>
      <c r="F7" t="str">
        <f t="shared" si="7"/>
        <v xml:space="preserve"> AL</v>
      </c>
      <c r="G7">
        <f t="shared" si="7"/>
        <v>22</v>
      </c>
      <c r="H7">
        <f t="shared" si="7"/>
        <v>53</v>
      </c>
      <c r="I7">
        <f t="shared" si="7"/>
        <v>5</v>
      </c>
      <c r="J7">
        <f t="shared" si="7"/>
        <v>9</v>
      </c>
      <c r="K7">
        <f t="shared" si="7"/>
        <v>1</v>
      </c>
      <c r="L7">
        <f t="shared" si="7"/>
        <v>0</v>
      </c>
      <c r="M7">
        <f t="shared" si="7"/>
        <v>2</v>
      </c>
      <c r="N7">
        <f t="shared" si="7"/>
        <v>5</v>
      </c>
      <c r="O7">
        <f t="shared" si="7"/>
        <v>0</v>
      </c>
      <c r="P7">
        <f t="shared" si="7"/>
        <v>0</v>
      </c>
      <c r="Q7">
        <f t="shared" si="7"/>
        <v>2</v>
      </c>
      <c r="R7">
        <f t="shared" si="7"/>
        <v>8</v>
      </c>
      <c r="S7" s="1">
        <f t="shared" si="7"/>
        <v>0.17</v>
      </c>
      <c r="T7" s="1">
        <f t="shared" si="7"/>
        <v>0.2</v>
      </c>
      <c r="U7" s="1">
        <f t="shared" si="7"/>
        <v>0.30199999999999999</v>
      </c>
      <c r="V7">
        <f t="shared" si="7"/>
        <v>33</v>
      </c>
      <c r="W7">
        <f t="shared" si="7"/>
        <v>16</v>
      </c>
      <c r="X7">
        <f t="shared" si="7"/>
        <v>0</v>
      </c>
      <c r="Y7">
        <f t="shared" si="7"/>
        <v>0</v>
      </c>
      <c r="Z7">
        <f t="shared" si="7"/>
        <v>0</v>
      </c>
      <c r="AA7">
        <f t="shared" si="7"/>
        <v>0</v>
      </c>
      <c r="AB7">
        <f t="shared" si="7"/>
        <v>3</v>
      </c>
      <c r="AC7" t="str">
        <f t="shared" si="7"/>
        <v/>
      </c>
      <c r="AD7">
        <f>SUM(H7,Q7,X7,Y7,AA7)</f>
        <v>55</v>
      </c>
      <c r="AE7">
        <f>AD7*V7</f>
        <v>1815</v>
      </c>
    </row>
    <row r="8" spans="1:31">
      <c r="A8" t="s">
        <v>34</v>
      </c>
      <c r="C8">
        <f t="shared" ref="C8:R40" si="8">IF(C$2,VALUE(MID($A8,C$3,C$4)),MID($A8,C$3,C$4))</f>
        <v>1994</v>
      </c>
      <c r="D8">
        <f t="shared" si="8"/>
        <v>22</v>
      </c>
      <c r="E8" t="str">
        <f t="shared" si="8"/>
        <v xml:space="preserve"> CLE</v>
      </c>
      <c r="F8" t="str">
        <f t="shared" si="8"/>
        <v xml:space="preserve"> AL</v>
      </c>
      <c r="G8">
        <f t="shared" si="8"/>
        <v>91</v>
      </c>
      <c r="H8">
        <f t="shared" si="8"/>
        <v>290</v>
      </c>
      <c r="I8">
        <f t="shared" si="8"/>
        <v>51</v>
      </c>
      <c r="J8">
        <f t="shared" si="8"/>
        <v>78</v>
      </c>
      <c r="K8">
        <f t="shared" si="8"/>
        <v>22</v>
      </c>
      <c r="L8">
        <f t="shared" si="8"/>
        <v>0</v>
      </c>
      <c r="M8">
        <f t="shared" si="8"/>
        <v>17</v>
      </c>
      <c r="N8">
        <f t="shared" si="8"/>
        <v>60</v>
      </c>
      <c r="O8">
        <f t="shared" si="8"/>
        <v>4</v>
      </c>
      <c r="P8">
        <f t="shared" si="8"/>
        <v>2</v>
      </c>
      <c r="Q8">
        <f t="shared" si="8"/>
        <v>42</v>
      </c>
      <c r="R8">
        <f t="shared" si="8"/>
        <v>72</v>
      </c>
      <c r="S8" s="1">
        <f t="shared" si="7"/>
        <v>0.26900000000000002</v>
      </c>
      <c r="T8" s="1">
        <f t="shared" si="7"/>
        <v>0.35699999999999998</v>
      </c>
      <c r="U8" s="1">
        <f t="shared" si="7"/>
        <v>0.52100000000000002</v>
      </c>
      <c r="V8">
        <f t="shared" si="7"/>
        <v>124</v>
      </c>
      <c r="W8">
        <f t="shared" si="7"/>
        <v>151</v>
      </c>
      <c r="X8">
        <f t="shared" si="7"/>
        <v>0</v>
      </c>
      <c r="Y8">
        <f t="shared" si="7"/>
        <v>4</v>
      </c>
      <c r="Z8">
        <f t="shared" si="7"/>
        <v>4</v>
      </c>
      <c r="AA8">
        <f t="shared" si="7"/>
        <v>0</v>
      </c>
      <c r="AB8">
        <f t="shared" si="7"/>
        <v>6</v>
      </c>
      <c r="AC8" t="str">
        <f t="shared" si="7"/>
        <v xml:space="preserve"> RoY-2</v>
      </c>
      <c r="AD8">
        <f t="shared" ref="AD8:AD40" si="9">SUM(H8,Q8,X8,Y8,AA8)</f>
        <v>336</v>
      </c>
      <c r="AE8">
        <f t="shared" ref="AE8:AE40" si="10">AD8*V8</f>
        <v>41664</v>
      </c>
    </row>
    <row r="9" spans="1:31">
      <c r="A9" t="s">
        <v>35</v>
      </c>
      <c r="C9">
        <f t="shared" si="8"/>
        <v>1995</v>
      </c>
      <c r="D9">
        <f t="shared" si="7"/>
        <v>23</v>
      </c>
      <c r="E9" t="str">
        <f t="shared" si="7"/>
        <v xml:space="preserve"> CLE</v>
      </c>
      <c r="F9" t="str">
        <f t="shared" si="7"/>
        <v xml:space="preserve"> AL</v>
      </c>
      <c r="G9">
        <f t="shared" si="7"/>
        <v>137</v>
      </c>
      <c r="H9">
        <f t="shared" si="7"/>
        <v>484</v>
      </c>
      <c r="I9">
        <f t="shared" si="7"/>
        <v>85</v>
      </c>
      <c r="J9">
        <f t="shared" si="7"/>
        <v>149</v>
      </c>
      <c r="K9">
        <f t="shared" si="7"/>
        <v>26</v>
      </c>
      <c r="L9">
        <f t="shared" si="7"/>
        <v>1</v>
      </c>
      <c r="M9">
        <f t="shared" si="7"/>
        <v>31</v>
      </c>
      <c r="N9">
        <f t="shared" si="7"/>
        <v>107</v>
      </c>
      <c r="O9">
        <f t="shared" si="7"/>
        <v>6</v>
      </c>
      <c r="P9">
        <f t="shared" si="7"/>
        <v>6</v>
      </c>
      <c r="Q9">
        <f t="shared" si="7"/>
        <v>75</v>
      </c>
      <c r="R9">
        <f t="shared" si="7"/>
        <v>112</v>
      </c>
      <c r="S9" s="1">
        <f t="shared" si="7"/>
        <v>0.308</v>
      </c>
      <c r="T9" s="1">
        <f t="shared" si="7"/>
        <v>0.40200000000000002</v>
      </c>
      <c r="U9" s="1">
        <f t="shared" si="7"/>
        <v>0.55800000000000005</v>
      </c>
      <c r="V9">
        <f t="shared" si="7"/>
        <v>147</v>
      </c>
      <c r="W9">
        <f t="shared" si="7"/>
        <v>270</v>
      </c>
      <c r="X9">
        <f t="shared" si="7"/>
        <v>2</v>
      </c>
      <c r="Y9">
        <f t="shared" si="7"/>
        <v>5</v>
      </c>
      <c r="Z9">
        <f t="shared" si="7"/>
        <v>6</v>
      </c>
      <c r="AA9">
        <f t="shared" si="7"/>
        <v>5</v>
      </c>
      <c r="AB9">
        <f t="shared" si="7"/>
        <v>13</v>
      </c>
      <c r="AC9" t="str">
        <f t="shared" si="7"/>
        <v xml:space="preserve"> SS,MVP-12,AS</v>
      </c>
      <c r="AD9">
        <f t="shared" si="9"/>
        <v>571</v>
      </c>
      <c r="AE9">
        <f t="shared" si="10"/>
        <v>83937</v>
      </c>
    </row>
    <row r="10" spans="1:31">
      <c r="A10" t="s">
        <v>36</v>
      </c>
      <c r="C10">
        <f t="shared" si="8"/>
        <v>1996</v>
      </c>
      <c r="D10">
        <f t="shared" si="7"/>
        <v>24</v>
      </c>
      <c r="E10" t="str">
        <f t="shared" si="7"/>
        <v xml:space="preserve"> CLE</v>
      </c>
      <c r="F10" t="str">
        <f t="shared" si="7"/>
        <v xml:space="preserve"> AL</v>
      </c>
      <c r="G10">
        <f t="shared" si="7"/>
        <v>152</v>
      </c>
      <c r="H10">
        <f t="shared" si="7"/>
        <v>550</v>
      </c>
      <c r="I10">
        <f t="shared" si="7"/>
        <v>94</v>
      </c>
      <c r="J10">
        <f t="shared" si="7"/>
        <v>170</v>
      </c>
      <c r="K10">
        <f t="shared" si="7"/>
        <v>45</v>
      </c>
      <c r="L10">
        <f t="shared" si="7"/>
        <v>3</v>
      </c>
      <c r="M10">
        <f t="shared" si="7"/>
        <v>33</v>
      </c>
      <c r="N10">
        <f t="shared" si="7"/>
        <v>112</v>
      </c>
      <c r="O10">
        <f t="shared" si="7"/>
        <v>8</v>
      </c>
      <c r="P10">
        <f t="shared" si="7"/>
        <v>5</v>
      </c>
      <c r="Q10">
        <f t="shared" si="7"/>
        <v>85</v>
      </c>
      <c r="R10">
        <f t="shared" si="7"/>
        <v>104</v>
      </c>
      <c r="S10" s="1">
        <f t="shared" si="7"/>
        <v>0.309</v>
      </c>
      <c r="T10" s="1">
        <f t="shared" si="7"/>
        <v>0.39900000000000002</v>
      </c>
      <c r="U10" s="1">
        <f t="shared" si="7"/>
        <v>0.58199999999999996</v>
      </c>
      <c r="V10">
        <f t="shared" si="7"/>
        <v>146</v>
      </c>
      <c r="W10">
        <f t="shared" si="7"/>
        <v>320</v>
      </c>
      <c r="X10">
        <f t="shared" si="7"/>
        <v>0</v>
      </c>
      <c r="Y10">
        <f t="shared" si="7"/>
        <v>9</v>
      </c>
      <c r="Z10">
        <f t="shared" si="7"/>
        <v>8</v>
      </c>
      <c r="AA10">
        <f t="shared" si="7"/>
        <v>3</v>
      </c>
      <c r="AB10">
        <f t="shared" si="7"/>
        <v>18</v>
      </c>
      <c r="AC10" t="str">
        <f t="shared" si="7"/>
        <v/>
      </c>
      <c r="AD10">
        <f t="shared" si="9"/>
        <v>647</v>
      </c>
      <c r="AE10">
        <f t="shared" si="10"/>
        <v>94462</v>
      </c>
    </row>
    <row r="11" spans="1:31">
      <c r="A11" t="s">
        <v>37</v>
      </c>
      <c r="C11">
        <f t="shared" si="8"/>
        <v>1997</v>
      </c>
      <c r="D11">
        <f t="shared" si="7"/>
        <v>25</v>
      </c>
      <c r="E11" t="str">
        <f t="shared" si="7"/>
        <v xml:space="preserve"> CLE</v>
      </c>
      <c r="F11" t="str">
        <f t="shared" si="7"/>
        <v xml:space="preserve"> AL</v>
      </c>
      <c r="G11">
        <f t="shared" si="7"/>
        <v>150</v>
      </c>
      <c r="H11">
        <f t="shared" si="7"/>
        <v>561</v>
      </c>
      <c r="I11">
        <f t="shared" si="7"/>
        <v>99</v>
      </c>
      <c r="J11">
        <f t="shared" si="7"/>
        <v>184</v>
      </c>
      <c r="K11">
        <f t="shared" si="7"/>
        <v>40</v>
      </c>
      <c r="L11">
        <f t="shared" si="7"/>
        <v>0</v>
      </c>
      <c r="M11">
        <f t="shared" si="7"/>
        <v>26</v>
      </c>
      <c r="N11">
        <f t="shared" si="7"/>
        <v>88</v>
      </c>
      <c r="O11">
        <f t="shared" si="7"/>
        <v>2</v>
      </c>
      <c r="P11">
        <f t="shared" si="7"/>
        <v>3</v>
      </c>
      <c r="Q11">
        <f t="shared" si="7"/>
        <v>79</v>
      </c>
      <c r="R11">
        <f t="shared" si="7"/>
        <v>115</v>
      </c>
      <c r="S11" s="1">
        <f t="shared" si="7"/>
        <v>0.32800000000000001</v>
      </c>
      <c r="T11" s="1">
        <f t="shared" si="7"/>
        <v>0.41499999999999998</v>
      </c>
      <c r="U11" s="1">
        <f t="shared" si="7"/>
        <v>0.53800000000000003</v>
      </c>
      <c r="V11">
        <f t="shared" si="7"/>
        <v>144</v>
      </c>
      <c r="W11">
        <f t="shared" si="7"/>
        <v>302</v>
      </c>
      <c r="X11">
        <f t="shared" si="7"/>
        <v>0</v>
      </c>
      <c r="Y11">
        <f t="shared" si="7"/>
        <v>4</v>
      </c>
      <c r="Z11">
        <f t="shared" si="7"/>
        <v>5</v>
      </c>
      <c r="AA11">
        <f t="shared" si="7"/>
        <v>7</v>
      </c>
      <c r="AB11">
        <f t="shared" si="7"/>
        <v>19</v>
      </c>
      <c r="AC11" t="str">
        <f t="shared" si="7"/>
        <v/>
      </c>
      <c r="AD11">
        <f t="shared" si="9"/>
        <v>651</v>
      </c>
      <c r="AE11">
        <f t="shared" si="10"/>
        <v>93744</v>
      </c>
    </row>
    <row r="12" spans="1:31">
      <c r="A12" t="s">
        <v>38</v>
      </c>
      <c r="C12">
        <f t="shared" si="8"/>
        <v>1998</v>
      </c>
      <c r="D12">
        <f t="shared" si="7"/>
        <v>26</v>
      </c>
      <c r="E12" t="str">
        <f t="shared" si="7"/>
        <v xml:space="preserve"> CLE</v>
      </c>
      <c r="F12" t="str">
        <f t="shared" si="7"/>
        <v xml:space="preserve"> AL</v>
      </c>
      <c r="G12">
        <f t="shared" si="7"/>
        <v>150</v>
      </c>
      <c r="H12">
        <f t="shared" si="7"/>
        <v>571</v>
      </c>
      <c r="I12">
        <f t="shared" si="7"/>
        <v>108</v>
      </c>
      <c r="J12">
        <f t="shared" si="7"/>
        <v>168</v>
      </c>
      <c r="K12">
        <f t="shared" si="7"/>
        <v>35</v>
      </c>
      <c r="L12">
        <f t="shared" si="7"/>
        <v>2</v>
      </c>
      <c r="M12">
        <f t="shared" si="7"/>
        <v>45</v>
      </c>
      <c r="N12">
        <f t="shared" si="7"/>
        <v>145</v>
      </c>
      <c r="O12">
        <f t="shared" si="7"/>
        <v>5</v>
      </c>
      <c r="P12">
        <f t="shared" si="7"/>
        <v>3</v>
      </c>
      <c r="Q12">
        <f t="shared" si="7"/>
        <v>76</v>
      </c>
      <c r="R12">
        <f t="shared" si="7"/>
        <v>121</v>
      </c>
      <c r="S12" s="1">
        <f t="shared" si="7"/>
        <v>0.29399999999999998</v>
      </c>
      <c r="T12" s="1">
        <f t="shared" si="7"/>
        <v>0.377</v>
      </c>
      <c r="U12" s="1">
        <f t="shared" si="7"/>
        <v>0.59899999999999998</v>
      </c>
      <c r="V12">
        <f t="shared" si="7"/>
        <v>146</v>
      </c>
      <c r="W12">
        <f t="shared" si="7"/>
        <v>342</v>
      </c>
      <c r="X12">
        <f t="shared" si="7"/>
        <v>0</v>
      </c>
      <c r="Y12">
        <f t="shared" si="7"/>
        <v>10</v>
      </c>
      <c r="Z12">
        <f t="shared" si="7"/>
        <v>6</v>
      </c>
      <c r="AA12">
        <f t="shared" si="7"/>
        <v>6</v>
      </c>
      <c r="AB12">
        <f t="shared" si="7"/>
        <v>18</v>
      </c>
      <c r="AC12" t="str">
        <f t="shared" si="7"/>
        <v xml:space="preserve"> MVP-6,AS</v>
      </c>
      <c r="AD12">
        <f t="shared" si="9"/>
        <v>663</v>
      </c>
      <c r="AE12">
        <f t="shared" si="10"/>
        <v>96798</v>
      </c>
    </row>
    <row r="13" spans="1:31">
      <c r="A13" t="s">
        <v>39</v>
      </c>
      <c r="C13">
        <f t="shared" si="8"/>
        <v>1999</v>
      </c>
      <c r="D13">
        <f t="shared" si="7"/>
        <v>27</v>
      </c>
      <c r="E13" t="str">
        <f t="shared" si="7"/>
        <v xml:space="preserve"> CLE</v>
      </c>
      <c r="F13" t="str">
        <f t="shared" si="7"/>
        <v xml:space="preserve"> AL</v>
      </c>
      <c r="G13">
        <f t="shared" si="7"/>
        <v>147</v>
      </c>
      <c r="H13">
        <f t="shared" si="7"/>
        <v>522</v>
      </c>
      <c r="I13">
        <f t="shared" si="7"/>
        <v>131</v>
      </c>
      <c r="J13">
        <f t="shared" si="7"/>
        <v>174</v>
      </c>
      <c r="K13">
        <f t="shared" si="7"/>
        <v>34</v>
      </c>
      <c r="L13">
        <f t="shared" si="7"/>
        <v>3</v>
      </c>
      <c r="M13">
        <f t="shared" si="7"/>
        <v>44</v>
      </c>
      <c r="N13">
        <f t="shared" si="7"/>
        <v>165</v>
      </c>
      <c r="O13">
        <f t="shared" si="7"/>
        <v>2</v>
      </c>
      <c r="P13">
        <f t="shared" si="7"/>
        <v>4</v>
      </c>
      <c r="Q13">
        <f t="shared" si="7"/>
        <v>96</v>
      </c>
      <c r="R13">
        <f t="shared" si="7"/>
        <v>131</v>
      </c>
      <c r="S13" s="1">
        <f t="shared" si="7"/>
        <v>0.33300000000000002</v>
      </c>
      <c r="T13" s="1">
        <f t="shared" si="7"/>
        <v>0.442</v>
      </c>
      <c r="U13" s="1">
        <f t="shared" si="7"/>
        <v>0.66300000000000003</v>
      </c>
      <c r="V13">
        <f t="shared" si="7"/>
        <v>173</v>
      </c>
      <c r="W13">
        <f t="shared" si="7"/>
        <v>346</v>
      </c>
      <c r="X13">
        <f t="shared" si="7"/>
        <v>0</v>
      </c>
      <c r="Y13">
        <f t="shared" si="7"/>
        <v>9</v>
      </c>
      <c r="Z13">
        <f t="shared" si="7"/>
        <v>9</v>
      </c>
      <c r="AA13">
        <f t="shared" si="7"/>
        <v>13</v>
      </c>
      <c r="AB13">
        <f t="shared" si="7"/>
        <v>12</v>
      </c>
      <c r="AC13" t="str">
        <f t="shared" si="7"/>
        <v xml:space="preserve"> SS,MVP-3,AS</v>
      </c>
      <c r="AD13">
        <f t="shared" si="9"/>
        <v>640</v>
      </c>
      <c r="AE13">
        <f t="shared" si="10"/>
        <v>110720</v>
      </c>
    </row>
    <row r="14" spans="1:31">
      <c r="A14" t="s">
        <v>8</v>
      </c>
      <c r="C14">
        <f t="shared" si="8"/>
        <v>2000</v>
      </c>
      <c r="D14">
        <f t="shared" si="7"/>
        <v>28</v>
      </c>
      <c r="E14" t="str">
        <f t="shared" si="7"/>
        <v xml:space="preserve"> CLE</v>
      </c>
      <c r="F14" t="str">
        <f t="shared" si="7"/>
        <v xml:space="preserve"> AL</v>
      </c>
      <c r="G14">
        <f t="shared" si="7"/>
        <v>118</v>
      </c>
      <c r="H14">
        <f t="shared" si="7"/>
        <v>439</v>
      </c>
      <c r="I14">
        <f t="shared" si="7"/>
        <v>92</v>
      </c>
      <c r="J14">
        <f t="shared" si="7"/>
        <v>154</v>
      </c>
      <c r="K14">
        <f t="shared" si="7"/>
        <v>34</v>
      </c>
      <c r="L14">
        <f t="shared" si="7"/>
        <v>2</v>
      </c>
      <c r="M14">
        <f t="shared" si="7"/>
        <v>38</v>
      </c>
      <c r="N14">
        <f t="shared" si="7"/>
        <v>122</v>
      </c>
      <c r="O14">
        <f t="shared" si="7"/>
        <v>1</v>
      </c>
      <c r="P14">
        <f t="shared" si="7"/>
        <v>1</v>
      </c>
      <c r="Q14">
        <f t="shared" si="7"/>
        <v>86</v>
      </c>
      <c r="R14">
        <f t="shared" si="7"/>
        <v>117</v>
      </c>
      <c r="S14" s="1">
        <f t="shared" si="7"/>
        <v>0.35099999999999998</v>
      </c>
      <c r="T14" s="1">
        <f t="shared" si="7"/>
        <v>0.45700000000000002</v>
      </c>
      <c r="U14" s="1">
        <f t="shared" si="7"/>
        <v>0.69699999999999995</v>
      </c>
      <c r="V14">
        <f t="shared" si="7"/>
        <v>186</v>
      </c>
      <c r="W14">
        <f t="shared" si="7"/>
        <v>306</v>
      </c>
      <c r="X14">
        <f t="shared" si="7"/>
        <v>0</v>
      </c>
      <c r="Y14">
        <f t="shared" si="7"/>
        <v>4</v>
      </c>
      <c r="Z14">
        <f t="shared" si="7"/>
        <v>9</v>
      </c>
      <c r="AA14">
        <f t="shared" si="7"/>
        <v>3</v>
      </c>
      <c r="AB14">
        <f t="shared" si="7"/>
        <v>9</v>
      </c>
      <c r="AC14" t="str">
        <f t="shared" si="7"/>
        <v xml:space="preserve"> SS,MVP-6,AS</v>
      </c>
      <c r="AD14">
        <f t="shared" si="9"/>
        <v>532</v>
      </c>
      <c r="AE14">
        <f t="shared" si="10"/>
        <v>98952</v>
      </c>
    </row>
    <row r="15" spans="1:31">
      <c r="A15" t="s">
        <v>9</v>
      </c>
      <c r="C15">
        <f t="shared" si="8"/>
        <v>2001</v>
      </c>
      <c r="D15">
        <f t="shared" si="7"/>
        <v>29</v>
      </c>
      <c r="E15" t="str">
        <f t="shared" si="7"/>
        <v xml:space="preserve"> BOS</v>
      </c>
      <c r="F15" t="str">
        <f t="shared" si="7"/>
        <v xml:space="preserve"> AL</v>
      </c>
      <c r="G15">
        <f t="shared" si="7"/>
        <v>142</v>
      </c>
      <c r="H15">
        <f t="shared" si="7"/>
        <v>529</v>
      </c>
      <c r="I15">
        <f t="shared" si="7"/>
        <v>93</v>
      </c>
      <c r="J15">
        <f t="shared" si="7"/>
        <v>162</v>
      </c>
      <c r="K15">
        <f t="shared" si="7"/>
        <v>33</v>
      </c>
      <c r="L15">
        <f t="shared" si="7"/>
        <v>2</v>
      </c>
      <c r="M15">
        <f t="shared" si="7"/>
        <v>41</v>
      </c>
      <c r="N15">
        <f t="shared" si="7"/>
        <v>125</v>
      </c>
      <c r="O15">
        <f t="shared" si="7"/>
        <v>0</v>
      </c>
      <c r="P15">
        <f t="shared" si="7"/>
        <v>1</v>
      </c>
      <c r="Q15">
        <f t="shared" si="7"/>
        <v>81</v>
      </c>
      <c r="R15">
        <f t="shared" si="7"/>
        <v>147</v>
      </c>
      <c r="S15" s="1">
        <f t="shared" si="7"/>
        <v>0.30599999999999999</v>
      </c>
      <c r="T15" s="1">
        <f t="shared" si="7"/>
        <v>0.40500000000000003</v>
      </c>
      <c r="U15" s="1">
        <f t="shared" si="7"/>
        <v>0.60899999999999999</v>
      </c>
      <c r="V15">
        <f t="shared" si="7"/>
        <v>161</v>
      </c>
      <c r="W15">
        <f t="shared" si="7"/>
        <v>322</v>
      </c>
      <c r="X15">
        <f t="shared" si="7"/>
        <v>0</v>
      </c>
      <c r="Y15">
        <f t="shared" si="7"/>
        <v>2</v>
      </c>
      <c r="Z15">
        <f t="shared" si="7"/>
        <v>25</v>
      </c>
      <c r="AA15">
        <f t="shared" si="7"/>
        <v>8</v>
      </c>
      <c r="AB15">
        <f t="shared" si="7"/>
        <v>9</v>
      </c>
      <c r="AC15" t="str">
        <f t="shared" si="7"/>
        <v xml:space="preserve"> SS,MVP-9,AS</v>
      </c>
      <c r="AD15">
        <f t="shared" si="9"/>
        <v>620</v>
      </c>
      <c r="AE15">
        <f t="shared" si="10"/>
        <v>99820</v>
      </c>
    </row>
    <row r="16" spans="1:31">
      <c r="A16" t="s">
        <v>10</v>
      </c>
      <c r="C16">
        <f t="shared" si="8"/>
        <v>2002</v>
      </c>
      <c r="D16">
        <f t="shared" si="7"/>
        <v>30</v>
      </c>
      <c r="E16" t="str">
        <f t="shared" si="7"/>
        <v xml:space="preserve"> BOS</v>
      </c>
      <c r="F16" t="str">
        <f t="shared" si="7"/>
        <v xml:space="preserve"> AL</v>
      </c>
      <c r="G16">
        <f t="shared" si="7"/>
        <v>120</v>
      </c>
      <c r="H16">
        <f t="shared" si="7"/>
        <v>436</v>
      </c>
      <c r="I16">
        <f t="shared" si="7"/>
        <v>84</v>
      </c>
      <c r="J16">
        <f t="shared" si="7"/>
        <v>152</v>
      </c>
      <c r="K16">
        <f t="shared" si="7"/>
        <v>31</v>
      </c>
      <c r="L16">
        <f t="shared" si="7"/>
        <v>0</v>
      </c>
      <c r="M16">
        <f t="shared" si="7"/>
        <v>33</v>
      </c>
      <c r="N16">
        <f t="shared" si="7"/>
        <v>107</v>
      </c>
      <c r="O16">
        <f t="shared" si="7"/>
        <v>0</v>
      </c>
      <c r="P16">
        <f t="shared" si="7"/>
        <v>0</v>
      </c>
      <c r="Q16">
        <f t="shared" si="7"/>
        <v>73</v>
      </c>
      <c r="R16">
        <f t="shared" si="7"/>
        <v>85</v>
      </c>
      <c r="S16" s="1">
        <f t="shared" si="7"/>
        <v>0.34899999999999998</v>
      </c>
      <c r="T16" s="1">
        <f t="shared" si="7"/>
        <v>0.45</v>
      </c>
      <c r="U16" s="1">
        <f t="shared" si="7"/>
        <v>0.64700000000000002</v>
      </c>
      <c r="V16">
        <f t="shared" si="7"/>
        <v>184</v>
      </c>
      <c r="W16">
        <f t="shared" si="7"/>
        <v>282</v>
      </c>
      <c r="X16">
        <f t="shared" si="7"/>
        <v>0</v>
      </c>
      <c r="Y16">
        <f t="shared" si="7"/>
        <v>1</v>
      </c>
      <c r="Z16">
        <f t="shared" si="7"/>
        <v>14</v>
      </c>
      <c r="AA16">
        <f t="shared" si="7"/>
        <v>8</v>
      </c>
      <c r="AB16">
        <f t="shared" si="7"/>
        <v>13</v>
      </c>
      <c r="AC16" t="str">
        <f t="shared" si="7"/>
        <v xml:space="preserve"> SS,MVP-9,AS</v>
      </c>
      <c r="AD16">
        <f t="shared" si="9"/>
        <v>518</v>
      </c>
      <c r="AE16">
        <f t="shared" si="10"/>
        <v>95312</v>
      </c>
    </row>
    <row r="17" spans="1:31">
      <c r="A17" t="s">
        <v>11</v>
      </c>
      <c r="C17">
        <f t="shared" si="8"/>
        <v>2003</v>
      </c>
      <c r="D17">
        <f t="shared" si="7"/>
        <v>31</v>
      </c>
      <c r="E17" t="str">
        <f t="shared" si="7"/>
        <v xml:space="preserve"> BOS</v>
      </c>
      <c r="F17" t="str">
        <f t="shared" si="7"/>
        <v xml:space="preserve"> AL</v>
      </c>
      <c r="G17">
        <f t="shared" si="7"/>
        <v>154</v>
      </c>
      <c r="H17">
        <f t="shared" si="7"/>
        <v>569</v>
      </c>
      <c r="I17">
        <f t="shared" si="7"/>
        <v>117</v>
      </c>
      <c r="J17">
        <f t="shared" si="7"/>
        <v>185</v>
      </c>
      <c r="K17">
        <f t="shared" si="7"/>
        <v>36</v>
      </c>
      <c r="L17">
        <f t="shared" si="7"/>
        <v>1</v>
      </c>
      <c r="M17">
        <f t="shared" si="7"/>
        <v>37</v>
      </c>
      <c r="N17">
        <f t="shared" ref="D17:AC27" si="11">IF(N$2,VALUE(MID($A17,N$3,N$4)),MID($A17,N$3,N$4))</f>
        <v>104</v>
      </c>
      <c r="O17">
        <f t="shared" si="11"/>
        <v>3</v>
      </c>
      <c r="P17">
        <f t="shared" si="11"/>
        <v>1</v>
      </c>
      <c r="Q17">
        <f t="shared" si="11"/>
        <v>97</v>
      </c>
      <c r="R17">
        <f t="shared" si="11"/>
        <v>94</v>
      </c>
      <c r="S17" s="1">
        <f t="shared" si="11"/>
        <v>0.32500000000000001</v>
      </c>
      <c r="T17" s="1">
        <f t="shared" si="11"/>
        <v>0.42699999999999999</v>
      </c>
      <c r="U17" s="1">
        <f t="shared" si="11"/>
        <v>0.58699999999999997</v>
      </c>
      <c r="V17">
        <f t="shared" si="11"/>
        <v>160</v>
      </c>
      <c r="W17">
        <f t="shared" si="11"/>
        <v>334</v>
      </c>
      <c r="X17">
        <f t="shared" si="11"/>
        <v>0</v>
      </c>
      <c r="Y17">
        <f t="shared" si="11"/>
        <v>5</v>
      </c>
      <c r="Z17">
        <f t="shared" si="11"/>
        <v>28</v>
      </c>
      <c r="AA17">
        <f t="shared" si="11"/>
        <v>8</v>
      </c>
      <c r="AB17">
        <f t="shared" si="11"/>
        <v>22</v>
      </c>
      <c r="AC17" t="str">
        <f t="shared" si="11"/>
        <v xml:space="preserve"> SS,MVP-6,AS</v>
      </c>
      <c r="AD17">
        <f t="shared" si="9"/>
        <v>679</v>
      </c>
      <c r="AE17">
        <f t="shared" si="10"/>
        <v>108640</v>
      </c>
    </row>
    <row r="18" spans="1:31">
      <c r="A18" t="s">
        <v>12</v>
      </c>
      <c r="C18">
        <f t="shared" si="8"/>
        <v>2004</v>
      </c>
      <c r="D18">
        <f t="shared" si="11"/>
        <v>32</v>
      </c>
      <c r="E18" t="str">
        <f t="shared" si="11"/>
        <v xml:space="preserve"> BOS</v>
      </c>
      <c r="F18" t="str">
        <f t="shared" si="11"/>
        <v xml:space="preserve"> AL</v>
      </c>
      <c r="G18">
        <f t="shared" si="11"/>
        <v>152</v>
      </c>
      <c r="H18">
        <f t="shared" si="11"/>
        <v>568</v>
      </c>
      <c r="I18">
        <f t="shared" si="11"/>
        <v>108</v>
      </c>
      <c r="J18">
        <f t="shared" si="11"/>
        <v>175</v>
      </c>
      <c r="K18">
        <f t="shared" si="11"/>
        <v>44</v>
      </c>
      <c r="L18">
        <f t="shared" si="11"/>
        <v>0</v>
      </c>
      <c r="M18">
        <f t="shared" si="11"/>
        <v>43</v>
      </c>
      <c r="N18">
        <f t="shared" si="11"/>
        <v>130</v>
      </c>
      <c r="O18">
        <f t="shared" si="11"/>
        <v>2</v>
      </c>
      <c r="P18">
        <f t="shared" si="11"/>
        <v>4</v>
      </c>
      <c r="Q18">
        <f t="shared" si="11"/>
        <v>82</v>
      </c>
      <c r="R18">
        <f t="shared" si="11"/>
        <v>124</v>
      </c>
      <c r="S18" s="1">
        <f t="shared" si="11"/>
        <v>0.308</v>
      </c>
      <c r="T18" s="1">
        <f t="shared" si="11"/>
        <v>0.39700000000000002</v>
      </c>
      <c r="U18" s="1">
        <f t="shared" si="11"/>
        <v>0.61299999999999999</v>
      </c>
      <c r="V18">
        <f t="shared" si="11"/>
        <v>152</v>
      </c>
      <c r="W18">
        <f t="shared" si="11"/>
        <v>348</v>
      </c>
      <c r="X18">
        <f t="shared" si="11"/>
        <v>0</v>
      </c>
      <c r="Y18">
        <f t="shared" si="11"/>
        <v>7</v>
      </c>
      <c r="Z18">
        <f t="shared" si="11"/>
        <v>15</v>
      </c>
      <c r="AA18">
        <f t="shared" si="11"/>
        <v>6</v>
      </c>
      <c r="AB18">
        <f t="shared" si="11"/>
        <v>17</v>
      </c>
      <c r="AC18" t="str">
        <f t="shared" si="11"/>
        <v xml:space="preserve"> SS,MVP-3,AS</v>
      </c>
      <c r="AD18">
        <f t="shared" si="9"/>
        <v>663</v>
      </c>
      <c r="AE18">
        <f t="shared" si="10"/>
        <v>100776</v>
      </c>
    </row>
    <row r="19" spans="1:31">
      <c r="A19" t="s">
        <v>13</v>
      </c>
      <c r="C19">
        <f t="shared" si="8"/>
        <v>2005</v>
      </c>
      <c r="D19">
        <f t="shared" si="11"/>
        <v>33</v>
      </c>
      <c r="E19" t="str">
        <f t="shared" si="11"/>
        <v xml:space="preserve"> BOS</v>
      </c>
      <c r="F19" t="str">
        <f t="shared" si="11"/>
        <v xml:space="preserve"> AL</v>
      </c>
      <c r="G19">
        <f t="shared" si="11"/>
        <v>152</v>
      </c>
      <c r="H19">
        <f t="shared" si="11"/>
        <v>554</v>
      </c>
      <c r="I19">
        <f t="shared" si="11"/>
        <v>112</v>
      </c>
      <c r="J19">
        <f t="shared" si="11"/>
        <v>162</v>
      </c>
      <c r="K19">
        <f t="shared" si="11"/>
        <v>30</v>
      </c>
      <c r="L19">
        <f t="shared" si="11"/>
        <v>1</v>
      </c>
      <c r="M19">
        <f t="shared" si="11"/>
        <v>45</v>
      </c>
      <c r="N19">
        <f t="shared" si="11"/>
        <v>144</v>
      </c>
      <c r="O19">
        <f t="shared" si="11"/>
        <v>1</v>
      </c>
      <c r="P19">
        <f t="shared" si="11"/>
        <v>0</v>
      </c>
      <c r="Q19">
        <f t="shared" si="11"/>
        <v>80</v>
      </c>
      <c r="R19">
        <f t="shared" si="11"/>
        <v>119</v>
      </c>
      <c r="S19" s="1">
        <f t="shared" si="11"/>
        <v>0.29199999999999998</v>
      </c>
      <c r="T19" s="1">
        <f t="shared" si="11"/>
        <v>0.38800000000000001</v>
      </c>
      <c r="U19" s="1">
        <f t="shared" si="11"/>
        <v>0.59399999999999997</v>
      </c>
      <c r="V19">
        <f t="shared" si="11"/>
        <v>153</v>
      </c>
      <c r="W19">
        <f t="shared" si="11"/>
        <v>329</v>
      </c>
      <c r="X19">
        <f t="shared" si="11"/>
        <v>0</v>
      </c>
      <c r="Y19">
        <f t="shared" si="11"/>
        <v>6</v>
      </c>
      <c r="Z19">
        <f t="shared" si="11"/>
        <v>9</v>
      </c>
      <c r="AA19">
        <f t="shared" si="11"/>
        <v>10</v>
      </c>
      <c r="AB19">
        <f t="shared" si="11"/>
        <v>20</v>
      </c>
      <c r="AC19" t="str">
        <f t="shared" si="11"/>
        <v xml:space="preserve"> SS,MVP-4,AS</v>
      </c>
      <c r="AD19">
        <f t="shared" si="9"/>
        <v>650</v>
      </c>
      <c r="AE19">
        <f t="shared" si="10"/>
        <v>99450</v>
      </c>
    </row>
    <row r="20" spans="1:31">
      <c r="A20" t="s">
        <v>14</v>
      </c>
      <c r="C20">
        <f t="shared" si="8"/>
        <v>2006</v>
      </c>
      <c r="D20">
        <f t="shared" si="11"/>
        <v>34</v>
      </c>
      <c r="E20" t="str">
        <f t="shared" si="11"/>
        <v xml:space="preserve"> BOS</v>
      </c>
      <c r="F20" t="str">
        <f t="shared" si="11"/>
        <v xml:space="preserve"> AL</v>
      </c>
      <c r="G20">
        <f t="shared" si="11"/>
        <v>130</v>
      </c>
      <c r="H20">
        <f t="shared" si="11"/>
        <v>449</v>
      </c>
      <c r="I20">
        <f t="shared" si="11"/>
        <v>79</v>
      </c>
      <c r="J20">
        <f t="shared" si="11"/>
        <v>144</v>
      </c>
      <c r="K20">
        <f t="shared" si="11"/>
        <v>27</v>
      </c>
      <c r="L20">
        <f t="shared" si="11"/>
        <v>1</v>
      </c>
      <c r="M20">
        <f t="shared" si="11"/>
        <v>35</v>
      </c>
      <c r="N20">
        <f t="shared" si="11"/>
        <v>102</v>
      </c>
      <c r="O20">
        <f t="shared" si="11"/>
        <v>0</v>
      </c>
      <c r="P20">
        <f t="shared" si="11"/>
        <v>1</v>
      </c>
      <c r="Q20">
        <f t="shared" si="11"/>
        <v>100</v>
      </c>
      <c r="R20">
        <f t="shared" si="11"/>
        <v>102</v>
      </c>
      <c r="S20" s="1">
        <f t="shared" si="11"/>
        <v>0.32100000000000001</v>
      </c>
      <c r="T20" s="1">
        <f t="shared" si="11"/>
        <v>0.439</v>
      </c>
      <c r="U20" s="1">
        <f t="shared" si="11"/>
        <v>0.61899999999999999</v>
      </c>
      <c r="V20">
        <f t="shared" si="11"/>
        <v>165</v>
      </c>
      <c r="W20">
        <f t="shared" si="11"/>
        <v>278</v>
      </c>
      <c r="X20">
        <f t="shared" si="11"/>
        <v>0</v>
      </c>
      <c r="Y20">
        <f t="shared" si="11"/>
        <v>8</v>
      </c>
      <c r="Z20">
        <f t="shared" si="11"/>
        <v>16</v>
      </c>
      <c r="AA20">
        <f t="shared" si="11"/>
        <v>1</v>
      </c>
      <c r="AB20">
        <f t="shared" si="11"/>
        <v>13</v>
      </c>
      <c r="AC20" t="str">
        <f t="shared" si="11"/>
        <v xml:space="preserve"> SS,MVP-18,AS</v>
      </c>
      <c r="AD20">
        <f t="shared" si="9"/>
        <v>558</v>
      </c>
      <c r="AE20">
        <f t="shared" si="10"/>
        <v>92070</v>
      </c>
    </row>
    <row r="21" spans="1:31">
      <c r="A21" t="s">
        <v>15</v>
      </c>
      <c r="C21">
        <f t="shared" si="8"/>
        <v>2007</v>
      </c>
      <c r="D21">
        <f t="shared" si="11"/>
        <v>35</v>
      </c>
      <c r="E21" t="str">
        <f t="shared" si="11"/>
        <v xml:space="preserve"> BOS</v>
      </c>
      <c r="F21" t="str">
        <f t="shared" si="11"/>
        <v xml:space="preserve"> AL</v>
      </c>
      <c r="G21">
        <f t="shared" si="11"/>
        <v>133</v>
      </c>
      <c r="H21">
        <f t="shared" si="11"/>
        <v>483</v>
      </c>
      <c r="I21">
        <f t="shared" si="11"/>
        <v>84</v>
      </c>
      <c r="J21">
        <f t="shared" si="11"/>
        <v>143</v>
      </c>
      <c r="K21">
        <f t="shared" si="11"/>
        <v>33</v>
      </c>
      <c r="L21">
        <f t="shared" si="11"/>
        <v>1</v>
      </c>
      <c r="M21">
        <f t="shared" si="11"/>
        <v>20</v>
      </c>
      <c r="N21">
        <f t="shared" si="11"/>
        <v>88</v>
      </c>
      <c r="O21">
        <f t="shared" si="11"/>
        <v>0</v>
      </c>
      <c r="P21">
        <f t="shared" si="11"/>
        <v>0</v>
      </c>
      <c r="Q21">
        <f t="shared" si="11"/>
        <v>71</v>
      </c>
      <c r="R21">
        <f t="shared" si="11"/>
        <v>92</v>
      </c>
      <c r="S21" s="1">
        <f t="shared" si="11"/>
        <v>0.29599999999999999</v>
      </c>
      <c r="T21" s="1">
        <f t="shared" si="11"/>
        <v>0.38800000000000001</v>
      </c>
      <c r="U21" s="1">
        <f t="shared" si="11"/>
        <v>0.49299999999999999</v>
      </c>
      <c r="V21">
        <f t="shared" si="11"/>
        <v>126</v>
      </c>
      <c r="W21">
        <f t="shared" si="11"/>
        <v>238</v>
      </c>
      <c r="X21">
        <f t="shared" si="11"/>
        <v>0</v>
      </c>
      <c r="Y21">
        <f t="shared" si="11"/>
        <v>8</v>
      </c>
      <c r="Z21">
        <f t="shared" si="11"/>
        <v>13</v>
      </c>
      <c r="AA21">
        <f t="shared" si="11"/>
        <v>7</v>
      </c>
      <c r="AB21">
        <f t="shared" si="11"/>
        <v>21</v>
      </c>
      <c r="AC21" t="str">
        <f t="shared" si="11"/>
        <v xml:space="preserve"> AS</v>
      </c>
      <c r="AD21">
        <f t="shared" si="9"/>
        <v>569</v>
      </c>
      <c r="AE21">
        <f t="shared" si="10"/>
        <v>71694</v>
      </c>
    </row>
    <row r="22" spans="1:31">
      <c r="A22" t="s">
        <v>16</v>
      </c>
      <c r="C22">
        <f t="shared" si="8"/>
        <v>2008</v>
      </c>
      <c r="D22">
        <f t="shared" si="11"/>
        <v>36</v>
      </c>
      <c r="E22" t="str">
        <f t="shared" si="11"/>
        <v xml:space="preserve"> TOT</v>
      </c>
      <c r="F22" t="str">
        <f t="shared" si="11"/>
        <v xml:space="preserve">   </v>
      </c>
      <c r="G22">
        <f t="shared" si="11"/>
        <v>147</v>
      </c>
      <c r="H22">
        <f t="shared" si="11"/>
        <v>536</v>
      </c>
      <c r="I22">
        <f t="shared" si="11"/>
        <v>99</v>
      </c>
      <c r="J22">
        <f t="shared" si="11"/>
        <v>178</v>
      </c>
      <c r="K22">
        <f t="shared" si="11"/>
        <v>35</v>
      </c>
      <c r="L22">
        <f t="shared" si="11"/>
        <v>1</v>
      </c>
      <c r="M22">
        <f t="shared" si="11"/>
        <v>36</v>
      </c>
      <c r="N22">
        <f t="shared" si="11"/>
        <v>117</v>
      </c>
      <c r="O22">
        <f t="shared" si="11"/>
        <v>3</v>
      </c>
      <c r="P22">
        <f t="shared" si="11"/>
        <v>0</v>
      </c>
      <c r="Q22">
        <f t="shared" si="11"/>
        <v>82</v>
      </c>
      <c r="R22">
        <f t="shared" si="11"/>
        <v>120</v>
      </c>
      <c r="S22" s="1">
        <f t="shared" si="11"/>
        <v>0.33200000000000002</v>
      </c>
      <c r="T22" s="1">
        <f t="shared" si="11"/>
        <v>0.42799999999999999</v>
      </c>
      <c r="U22" s="1">
        <f t="shared" si="11"/>
        <v>0.60299999999999998</v>
      </c>
      <c r="V22">
        <f t="shared" si="11"/>
        <v>164</v>
      </c>
      <c r="W22">
        <f t="shared" si="11"/>
        <v>323</v>
      </c>
      <c r="X22">
        <f t="shared" si="11"/>
        <v>0</v>
      </c>
      <c r="Y22">
        <f t="shared" si="11"/>
        <v>4</v>
      </c>
      <c r="Z22">
        <f t="shared" si="11"/>
        <v>23</v>
      </c>
      <c r="AA22">
        <f t="shared" si="11"/>
        <v>11</v>
      </c>
      <c r="AB22">
        <f t="shared" si="11"/>
        <v>17</v>
      </c>
      <c r="AC22" t="str">
        <f t="shared" si="11"/>
        <v/>
      </c>
      <c r="AD22">
        <f t="shared" si="9"/>
        <v>633</v>
      </c>
      <c r="AE22">
        <f t="shared" si="10"/>
        <v>103812</v>
      </c>
    </row>
    <row r="23" spans="1:31">
      <c r="A23" t="s">
        <v>17</v>
      </c>
      <c r="C23" t="e">
        <f t="shared" si="8"/>
        <v>#VALUE!</v>
      </c>
      <c r="D23" t="e">
        <f t="shared" si="11"/>
        <v>#VALUE!</v>
      </c>
      <c r="E23" t="str">
        <f t="shared" si="11"/>
        <v xml:space="preserve"> BOS</v>
      </c>
      <c r="F23" t="str">
        <f t="shared" si="11"/>
        <v xml:space="preserve"> AL</v>
      </c>
      <c r="G23">
        <f t="shared" si="11"/>
        <v>100</v>
      </c>
      <c r="H23">
        <f t="shared" si="11"/>
        <v>365</v>
      </c>
      <c r="I23">
        <f t="shared" si="11"/>
        <v>66</v>
      </c>
      <c r="J23">
        <f t="shared" si="11"/>
        <v>109</v>
      </c>
      <c r="K23">
        <f t="shared" si="11"/>
        <v>22</v>
      </c>
      <c r="L23">
        <f t="shared" si="11"/>
        <v>1</v>
      </c>
      <c r="M23">
        <f t="shared" si="11"/>
        <v>20</v>
      </c>
      <c r="N23">
        <f t="shared" si="11"/>
        <v>68</v>
      </c>
      <c r="O23">
        <f t="shared" si="11"/>
        <v>1</v>
      </c>
      <c r="P23">
        <f t="shared" si="11"/>
        <v>0</v>
      </c>
      <c r="Q23">
        <f t="shared" si="11"/>
        <v>52</v>
      </c>
      <c r="R23">
        <f t="shared" si="11"/>
        <v>86</v>
      </c>
      <c r="S23" s="1">
        <f t="shared" si="11"/>
        <v>0.29899999999999999</v>
      </c>
      <c r="T23" s="1">
        <f t="shared" si="11"/>
        <v>0.39800000000000002</v>
      </c>
      <c r="U23" s="1">
        <f t="shared" si="11"/>
        <v>0.52900000000000003</v>
      </c>
      <c r="V23">
        <f t="shared" si="11"/>
        <v>138</v>
      </c>
      <c r="W23">
        <f t="shared" si="11"/>
        <v>193</v>
      </c>
      <c r="X23">
        <f t="shared" si="11"/>
        <v>0</v>
      </c>
      <c r="Y23">
        <f t="shared" si="11"/>
        <v>0</v>
      </c>
      <c r="Z23">
        <f t="shared" si="11"/>
        <v>8</v>
      </c>
      <c r="AA23">
        <f t="shared" si="11"/>
        <v>8</v>
      </c>
      <c r="AB23">
        <f t="shared" si="11"/>
        <v>12</v>
      </c>
      <c r="AC23" t="str">
        <f t="shared" si="11"/>
        <v/>
      </c>
      <c r="AD23">
        <f t="shared" si="9"/>
        <v>425</v>
      </c>
      <c r="AE23">
        <f t="shared" si="10"/>
        <v>58650</v>
      </c>
    </row>
    <row r="24" spans="1:31">
      <c r="A24" t="s">
        <v>18</v>
      </c>
      <c r="C24" t="e">
        <f t="shared" si="8"/>
        <v>#VALUE!</v>
      </c>
      <c r="D24" t="e">
        <f t="shared" si="11"/>
        <v>#VALUE!</v>
      </c>
      <c r="E24" t="str">
        <f t="shared" si="11"/>
        <v xml:space="preserve"> LAD</v>
      </c>
      <c r="F24" t="str">
        <f t="shared" si="11"/>
        <v xml:space="preserve"> NL</v>
      </c>
      <c r="G24">
        <f t="shared" si="11"/>
        <v>47</v>
      </c>
      <c r="H24">
        <f t="shared" si="11"/>
        <v>171</v>
      </c>
      <c r="I24">
        <f t="shared" si="11"/>
        <v>33</v>
      </c>
      <c r="J24">
        <f t="shared" si="11"/>
        <v>69</v>
      </c>
      <c r="K24">
        <f t="shared" si="11"/>
        <v>13</v>
      </c>
      <c r="L24">
        <f t="shared" si="11"/>
        <v>0</v>
      </c>
      <c r="M24">
        <f t="shared" si="11"/>
        <v>16</v>
      </c>
      <c r="N24">
        <f t="shared" si="11"/>
        <v>49</v>
      </c>
      <c r="O24">
        <f t="shared" si="11"/>
        <v>2</v>
      </c>
      <c r="P24">
        <f t="shared" si="11"/>
        <v>0</v>
      </c>
      <c r="Q24">
        <f t="shared" si="11"/>
        <v>30</v>
      </c>
      <c r="R24">
        <f t="shared" si="11"/>
        <v>34</v>
      </c>
      <c r="S24" s="1">
        <f t="shared" si="11"/>
        <v>0.40400000000000003</v>
      </c>
      <c r="T24" s="1">
        <f t="shared" si="11"/>
        <v>0.49</v>
      </c>
      <c r="U24" s="1">
        <f t="shared" si="11"/>
        <v>0.76</v>
      </c>
      <c r="V24">
        <f t="shared" si="11"/>
        <v>218</v>
      </c>
      <c r="W24">
        <f t="shared" si="11"/>
        <v>130</v>
      </c>
      <c r="X24">
        <f t="shared" si="11"/>
        <v>0</v>
      </c>
      <c r="Y24">
        <f t="shared" si="11"/>
        <v>4</v>
      </c>
      <c r="Z24">
        <f t="shared" si="11"/>
        <v>15</v>
      </c>
      <c r="AA24">
        <f t="shared" si="11"/>
        <v>3</v>
      </c>
      <c r="AB24">
        <f t="shared" si="11"/>
        <v>5</v>
      </c>
      <c r="AC24" t="str">
        <f t="shared" si="11"/>
        <v/>
      </c>
      <c r="AD24">
        <f t="shared" si="9"/>
        <v>208</v>
      </c>
      <c r="AE24">
        <f t="shared" si="10"/>
        <v>45344</v>
      </c>
    </row>
    <row r="25" spans="1:31">
      <c r="C25" t="e">
        <f t="shared" si="8"/>
        <v>#VALUE!</v>
      </c>
      <c r="D25" t="e">
        <f t="shared" si="11"/>
        <v>#VALUE!</v>
      </c>
      <c r="E25" t="str">
        <f t="shared" si="11"/>
        <v/>
      </c>
      <c r="F25" t="str">
        <f t="shared" si="11"/>
        <v/>
      </c>
      <c r="G25" t="e">
        <f t="shared" si="11"/>
        <v>#VALUE!</v>
      </c>
      <c r="H25" t="e">
        <f t="shared" si="11"/>
        <v>#VALUE!</v>
      </c>
      <c r="I25" t="e">
        <f t="shared" si="11"/>
        <v>#VALUE!</v>
      </c>
      <c r="J25" t="e">
        <f t="shared" si="11"/>
        <v>#VALUE!</v>
      </c>
      <c r="K25" t="e">
        <f t="shared" si="11"/>
        <v>#VALUE!</v>
      </c>
      <c r="L25" t="e">
        <f t="shared" si="11"/>
        <v>#VALUE!</v>
      </c>
      <c r="M25" t="e">
        <f t="shared" si="11"/>
        <v>#VALUE!</v>
      </c>
      <c r="N25" t="e">
        <f t="shared" si="11"/>
        <v>#VALUE!</v>
      </c>
      <c r="O25" t="e">
        <f t="shared" si="11"/>
        <v>#VALUE!</v>
      </c>
      <c r="P25" t="e">
        <f t="shared" si="11"/>
        <v>#VALUE!</v>
      </c>
      <c r="Q25" t="e">
        <f t="shared" si="11"/>
        <v>#VALUE!</v>
      </c>
      <c r="R25" t="e">
        <f t="shared" si="11"/>
        <v>#VALUE!</v>
      </c>
      <c r="S25" s="1" t="e">
        <f t="shared" si="11"/>
        <v>#VALUE!</v>
      </c>
      <c r="T25" s="1" t="e">
        <f t="shared" si="11"/>
        <v>#VALUE!</v>
      </c>
      <c r="U25" s="1" t="e">
        <f t="shared" si="11"/>
        <v>#VALUE!</v>
      </c>
      <c r="V25" t="e">
        <f t="shared" si="11"/>
        <v>#VALUE!</v>
      </c>
      <c r="W25" t="e">
        <f t="shared" si="11"/>
        <v>#VALUE!</v>
      </c>
      <c r="X25" t="e">
        <f t="shared" si="11"/>
        <v>#VALUE!</v>
      </c>
      <c r="Y25" t="e">
        <f t="shared" si="11"/>
        <v>#VALUE!</v>
      </c>
      <c r="Z25" t="e">
        <f t="shared" si="11"/>
        <v>#VALUE!</v>
      </c>
      <c r="AA25" t="e">
        <f t="shared" si="11"/>
        <v>#VALUE!</v>
      </c>
      <c r="AB25" t="e">
        <f t="shared" si="11"/>
        <v>#VALUE!</v>
      </c>
      <c r="AC25" t="str">
        <f t="shared" si="11"/>
        <v/>
      </c>
      <c r="AD25" t="e">
        <f t="shared" si="9"/>
        <v>#VALUE!</v>
      </c>
      <c r="AE25" t="e">
        <f t="shared" si="10"/>
        <v>#VALUE!</v>
      </c>
    </row>
    <row r="26" spans="1:31">
      <c r="C26" t="e">
        <f t="shared" si="8"/>
        <v>#VALUE!</v>
      </c>
      <c r="D26" t="e">
        <f t="shared" si="11"/>
        <v>#VALUE!</v>
      </c>
      <c r="E26" t="str">
        <f t="shared" si="11"/>
        <v/>
      </c>
      <c r="F26" t="str">
        <f t="shared" si="11"/>
        <v/>
      </c>
      <c r="G26" t="e">
        <f t="shared" si="11"/>
        <v>#VALUE!</v>
      </c>
      <c r="H26" t="e">
        <f t="shared" si="11"/>
        <v>#VALUE!</v>
      </c>
      <c r="I26" t="e">
        <f t="shared" si="11"/>
        <v>#VALUE!</v>
      </c>
      <c r="J26" t="e">
        <f t="shared" si="11"/>
        <v>#VALUE!</v>
      </c>
      <c r="K26" t="e">
        <f t="shared" si="11"/>
        <v>#VALUE!</v>
      </c>
      <c r="L26" t="e">
        <f t="shared" si="11"/>
        <v>#VALUE!</v>
      </c>
      <c r="M26" t="e">
        <f t="shared" si="11"/>
        <v>#VALUE!</v>
      </c>
      <c r="N26" t="e">
        <f t="shared" si="11"/>
        <v>#VALUE!</v>
      </c>
      <c r="O26" t="e">
        <f t="shared" si="11"/>
        <v>#VALUE!</v>
      </c>
      <c r="P26" t="e">
        <f t="shared" si="11"/>
        <v>#VALUE!</v>
      </c>
      <c r="Q26" t="e">
        <f t="shared" si="11"/>
        <v>#VALUE!</v>
      </c>
      <c r="R26" t="e">
        <f t="shared" si="11"/>
        <v>#VALUE!</v>
      </c>
      <c r="S26" s="1" t="e">
        <f t="shared" si="11"/>
        <v>#VALUE!</v>
      </c>
      <c r="T26" s="1" t="e">
        <f t="shared" si="11"/>
        <v>#VALUE!</v>
      </c>
      <c r="U26" s="1" t="e">
        <f t="shared" si="11"/>
        <v>#VALUE!</v>
      </c>
      <c r="V26" t="e">
        <f t="shared" si="11"/>
        <v>#VALUE!</v>
      </c>
      <c r="W26" t="e">
        <f t="shared" si="11"/>
        <v>#VALUE!</v>
      </c>
      <c r="X26" t="e">
        <f t="shared" si="11"/>
        <v>#VALUE!</v>
      </c>
      <c r="Y26" t="e">
        <f t="shared" si="11"/>
        <v>#VALUE!</v>
      </c>
      <c r="Z26" t="e">
        <f t="shared" si="11"/>
        <v>#VALUE!</v>
      </c>
      <c r="AA26" t="e">
        <f t="shared" si="11"/>
        <v>#VALUE!</v>
      </c>
      <c r="AB26" t="e">
        <f t="shared" si="11"/>
        <v>#VALUE!</v>
      </c>
      <c r="AC26" t="str">
        <f t="shared" si="11"/>
        <v/>
      </c>
      <c r="AD26" t="e">
        <f t="shared" si="9"/>
        <v>#VALUE!</v>
      </c>
      <c r="AE26" t="e">
        <f t="shared" si="10"/>
        <v>#VALUE!</v>
      </c>
    </row>
    <row r="27" spans="1:31">
      <c r="C27" t="e">
        <f t="shared" si="8"/>
        <v>#VALUE!</v>
      </c>
      <c r="D27" t="e">
        <f t="shared" si="11"/>
        <v>#VALUE!</v>
      </c>
      <c r="E27" t="str">
        <f t="shared" si="11"/>
        <v/>
      </c>
      <c r="F27" t="str">
        <f t="shared" si="11"/>
        <v/>
      </c>
      <c r="G27" t="e">
        <f t="shared" si="11"/>
        <v>#VALUE!</v>
      </c>
      <c r="H27" t="e">
        <f t="shared" si="11"/>
        <v>#VALUE!</v>
      </c>
      <c r="I27" t="e">
        <f t="shared" ref="D27:AC36" si="12">IF(I$2,VALUE(MID($A27,I$3,I$4)),MID($A27,I$3,I$4))</f>
        <v>#VALUE!</v>
      </c>
      <c r="J27" t="e">
        <f t="shared" si="12"/>
        <v>#VALUE!</v>
      </c>
      <c r="K27" t="e">
        <f t="shared" si="12"/>
        <v>#VALUE!</v>
      </c>
      <c r="L27" t="e">
        <f t="shared" si="12"/>
        <v>#VALUE!</v>
      </c>
      <c r="M27" t="e">
        <f t="shared" si="12"/>
        <v>#VALUE!</v>
      </c>
      <c r="N27" t="e">
        <f t="shared" si="12"/>
        <v>#VALUE!</v>
      </c>
      <c r="O27" t="e">
        <f t="shared" si="12"/>
        <v>#VALUE!</v>
      </c>
      <c r="P27" t="e">
        <f t="shared" si="12"/>
        <v>#VALUE!</v>
      </c>
      <c r="Q27" t="e">
        <f t="shared" si="12"/>
        <v>#VALUE!</v>
      </c>
      <c r="R27" t="e">
        <f t="shared" si="12"/>
        <v>#VALUE!</v>
      </c>
      <c r="S27" s="1" t="e">
        <f t="shared" si="12"/>
        <v>#VALUE!</v>
      </c>
      <c r="T27" s="1" t="e">
        <f t="shared" si="12"/>
        <v>#VALUE!</v>
      </c>
      <c r="U27" s="1" t="e">
        <f t="shared" si="12"/>
        <v>#VALUE!</v>
      </c>
      <c r="V27" t="e">
        <f t="shared" si="12"/>
        <v>#VALUE!</v>
      </c>
      <c r="W27" t="e">
        <f t="shared" si="12"/>
        <v>#VALUE!</v>
      </c>
      <c r="X27" t="e">
        <f t="shared" si="12"/>
        <v>#VALUE!</v>
      </c>
      <c r="Y27" t="e">
        <f t="shared" si="12"/>
        <v>#VALUE!</v>
      </c>
      <c r="Z27" t="e">
        <f t="shared" si="12"/>
        <v>#VALUE!</v>
      </c>
      <c r="AA27" t="e">
        <f t="shared" si="12"/>
        <v>#VALUE!</v>
      </c>
      <c r="AB27" t="e">
        <f t="shared" si="12"/>
        <v>#VALUE!</v>
      </c>
      <c r="AC27" t="str">
        <f t="shared" si="12"/>
        <v/>
      </c>
      <c r="AD27" t="e">
        <f t="shared" si="9"/>
        <v>#VALUE!</v>
      </c>
      <c r="AE27" t="e">
        <f t="shared" si="10"/>
        <v>#VALUE!</v>
      </c>
    </row>
    <row r="28" spans="1:31">
      <c r="C28" t="e">
        <f t="shared" si="8"/>
        <v>#VALUE!</v>
      </c>
      <c r="D28" t="e">
        <f t="shared" si="12"/>
        <v>#VALUE!</v>
      </c>
      <c r="E28" t="str">
        <f t="shared" si="12"/>
        <v/>
      </c>
      <c r="F28" t="str">
        <f t="shared" si="12"/>
        <v/>
      </c>
      <c r="G28" t="e">
        <f t="shared" si="12"/>
        <v>#VALUE!</v>
      </c>
      <c r="H28" t="e">
        <f t="shared" si="12"/>
        <v>#VALUE!</v>
      </c>
      <c r="I28" t="e">
        <f t="shared" si="12"/>
        <v>#VALUE!</v>
      </c>
      <c r="J28" t="e">
        <f t="shared" si="12"/>
        <v>#VALUE!</v>
      </c>
      <c r="K28" t="e">
        <f t="shared" si="12"/>
        <v>#VALUE!</v>
      </c>
      <c r="L28" t="e">
        <f t="shared" si="12"/>
        <v>#VALUE!</v>
      </c>
      <c r="M28" t="e">
        <f t="shared" si="12"/>
        <v>#VALUE!</v>
      </c>
      <c r="N28" t="e">
        <f t="shared" si="12"/>
        <v>#VALUE!</v>
      </c>
      <c r="O28" t="e">
        <f t="shared" si="12"/>
        <v>#VALUE!</v>
      </c>
      <c r="P28" t="e">
        <f t="shared" si="12"/>
        <v>#VALUE!</v>
      </c>
      <c r="Q28" t="e">
        <f t="shared" si="12"/>
        <v>#VALUE!</v>
      </c>
      <c r="R28" t="e">
        <f t="shared" si="12"/>
        <v>#VALUE!</v>
      </c>
      <c r="S28" s="1" t="e">
        <f t="shared" si="12"/>
        <v>#VALUE!</v>
      </c>
      <c r="T28" s="1" t="e">
        <f t="shared" si="12"/>
        <v>#VALUE!</v>
      </c>
      <c r="U28" s="1" t="e">
        <f t="shared" si="12"/>
        <v>#VALUE!</v>
      </c>
      <c r="V28" t="e">
        <f t="shared" si="12"/>
        <v>#VALUE!</v>
      </c>
      <c r="W28" t="e">
        <f t="shared" si="12"/>
        <v>#VALUE!</v>
      </c>
      <c r="X28" t="e">
        <f t="shared" si="12"/>
        <v>#VALUE!</v>
      </c>
      <c r="Y28" t="e">
        <f t="shared" si="12"/>
        <v>#VALUE!</v>
      </c>
      <c r="Z28" t="e">
        <f t="shared" si="12"/>
        <v>#VALUE!</v>
      </c>
      <c r="AA28" t="e">
        <f t="shared" si="12"/>
        <v>#VALUE!</v>
      </c>
      <c r="AB28" t="e">
        <f t="shared" si="12"/>
        <v>#VALUE!</v>
      </c>
      <c r="AC28" t="str">
        <f t="shared" si="12"/>
        <v/>
      </c>
      <c r="AD28" t="e">
        <f t="shared" si="9"/>
        <v>#VALUE!</v>
      </c>
      <c r="AE28" t="e">
        <f t="shared" si="10"/>
        <v>#VALUE!</v>
      </c>
    </row>
    <row r="29" spans="1:31">
      <c r="C29" t="e">
        <f t="shared" si="8"/>
        <v>#VALUE!</v>
      </c>
      <c r="D29" t="e">
        <f t="shared" si="12"/>
        <v>#VALUE!</v>
      </c>
      <c r="E29" t="str">
        <f t="shared" si="12"/>
        <v/>
      </c>
      <c r="F29" t="str">
        <f t="shared" si="12"/>
        <v/>
      </c>
      <c r="G29" t="e">
        <f t="shared" si="12"/>
        <v>#VALUE!</v>
      </c>
      <c r="H29" t="e">
        <f t="shared" si="12"/>
        <v>#VALUE!</v>
      </c>
      <c r="I29" t="e">
        <f t="shared" si="12"/>
        <v>#VALUE!</v>
      </c>
      <c r="J29" t="e">
        <f t="shared" si="12"/>
        <v>#VALUE!</v>
      </c>
      <c r="K29" t="e">
        <f t="shared" si="12"/>
        <v>#VALUE!</v>
      </c>
      <c r="L29" t="e">
        <f t="shared" si="12"/>
        <v>#VALUE!</v>
      </c>
      <c r="M29" t="e">
        <f t="shared" si="12"/>
        <v>#VALUE!</v>
      </c>
      <c r="N29" t="e">
        <f t="shared" si="12"/>
        <v>#VALUE!</v>
      </c>
      <c r="O29" t="e">
        <f t="shared" si="12"/>
        <v>#VALUE!</v>
      </c>
      <c r="P29" t="e">
        <f t="shared" si="12"/>
        <v>#VALUE!</v>
      </c>
      <c r="Q29" t="e">
        <f t="shared" si="12"/>
        <v>#VALUE!</v>
      </c>
      <c r="R29" t="e">
        <f t="shared" si="12"/>
        <v>#VALUE!</v>
      </c>
      <c r="S29" s="1" t="e">
        <f t="shared" si="12"/>
        <v>#VALUE!</v>
      </c>
      <c r="T29" s="1" t="e">
        <f t="shared" si="12"/>
        <v>#VALUE!</v>
      </c>
      <c r="U29" s="1" t="e">
        <f t="shared" si="12"/>
        <v>#VALUE!</v>
      </c>
      <c r="V29" t="e">
        <f t="shared" si="12"/>
        <v>#VALUE!</v>
      </c>
      <c r="W29" t="e">
        <f t="shared" si="12"/>
        <v>#VALUE!</v>
      </c>
      <c r="X29" t="e">
        <f t="shared" si="12"/>
        <v>#VALUE!</v>
      </c>
      <c r="Y29" t="e">
        <f t="shared" si="12"/>
        <v>#VALUE!</v>
      </c>
      <c r="Z29" t="e">
        <f t="shared" si="12"/>
        <v>#VALUE!</v>
      </c>
      <c r="AA29" t="e">
        <f t="shared" si="12"/>
        <v>#VALUE!</v>
      </c>
      <c r="AB29" t="e">
        <f t="shared" si="12"/>
        <v>#VALUE!</v>
      </c>
      <c r="AC29" t="str">
        <f t="shared" si="12"/>
        <v/>
      </c>
      <c r="AD29" t="e">
        <f t="shared" si="9"/>
        <v>#VALUE!</v>
      </c>
      <c r="AE29" t="e">
        <f t="shared" si="10"/>
        <v>#VALUE!</v>
      </c>
    </row>
    <row r="30" spans="1:31">
      <c r="C30" t="e">
        <f t="shared" si="8"/>
        <v>#VALUE!</v>
      </c>
      <c r="D30" t="e">
        <f t="shared" si="12"/>
        <v>#VALUE!</v>
      </c>
      <c r="E30" t="str">
        <f t="shared" si="12"/>
        <v/>
      </c>
      <c r="F30" t="str">
        <f t="shared" si="12"/>
        <v/>
      </c>
      <c r="G30" t="e">
        <f t="shared" si="12"/>
        <v>#VALUE!</v>
      </c>
      <c r="H30" t="e">
        <f t="shared" si="12"/>
        <v>#VALUE!</v>
      </c>
      <c r="I30" t="e">
        <f t="shared" si="12"/>
        <v>#VALUE!</v>
      </c>
      <c r="J30" t="e">
        <f t="shared" si="12"/>
        <v>#VALUE!</v>
      </c>
      <c r="K30" t="e">
        <f t="shared" si="12"/>
        <v>#VALUE!</v>
      </c>
      <c r="L30" t="e">
        <f t="shared" si="12"/>
        <v>#VALUE!</v>
      </c>
      <c r="M30" t="e">
        <f t="shared" si="12"/>
        <v>#VALUE!</v>
      </c>
      <c r="N30" t="e">
        <f t="shared" si="12"/>
        <v>#VALUE!</v>
      </c>
      <c r="O30" t="e">
        <f t="shared" si="12"/>
        <v>#VALUE!</v>
      </c>
      <c r="P30" t="e">
        <f t="shared" si="12"/>
        <v>#VALUE!</v>
      </c>
      <c r="Q30" t="e">
        <f t="shared" si="12"/>
        <v>#VALUE!</v>
      </c>
      <c r="R30" t="e">
        <f t="shared" si="12"/>
        <v>#VALUE!</v>
      </c>
      <c r="S30" s="1" t="e">
        <f t="shared" si="12"/>
        <v>#VALUE!</v>
      </c>
      <c r="T30" s="1" t="e">
        <f t="shared" si="12"/>
        <v>#VALUE!</v>
      </c>
      <c r="U30" s="1" t="e">
        <f t="shared" si="12"/>
        <v>#VALUE!</v>
      </c>
      <c r="V30" t="e">
        <f t="shared" si="12"/>
        <v>#VALUE!</v>
      </c>
      <c r="W30" t="e">
        <f t="shared" si="12"/>
        <v>#VALUE!</v>
      </c>
      <c r="X30" t="e">
        <f t="shared" si="12"/>
        <v>#VALUE!</v>
      </c>
      <c r="Y30" t="e">
        <f t="shared" si="12"/>
        <v>#VALUE!</v>
      </c>
      <c r="Z30" t="e">
        <f t="shared" si="12"/>
        <v>#VALUE!</v>
      </c>
      <c r="AA30" t="e">
        <f t="shared" si="12"/>
        <v>#VALUE!</v>
      </c>
      <c r="AB30" t="e">
        <f t="shared" si="12"/>
        <v>#VALUE!</v>
      </c>
      <c r="AC30" t="str">
        <f t="shared" si="12"/>
        <v/>
      </c>
      <c r="AD30" t="e">
        <f t="shared" si="9"/>
        <v>#VALUE!</v>
      </c>
      <c r="AE30" t="e">
        <f t="shared" si="10"/>
        <v>#VALUE!</v>
      </c>
    </row>
    <row r="31" spans="1:31">
      <c r="C31" t="e">
        <f t="shared" si="8"/>
        <v>#VALUE!</v>
      </c>
      <c r="D31" t="e">
        <f t="shared" si="12"/>
        <v>#VALUE!</v>
      </c>
      <c r="E31" t="str">
        <f t="shared" si="12"/>
        <v/>
      </c>
      <c r="F31" t="str">
        <f t="shared" si="12"/>
        <v/>
      </c>
      <c r="G31" t="e">
        <f t="shared" si="12"/>
        <v>#VALUE!</v>
      </c>
      <c r="H31" t="e">
        <f t="shared" si="12"/>
        <v>#VALUE!</v>
      </c>
      <c r="I31" t="e">
        <f t="shared" si="12"/>
        <v>#VALUE!</v>
      </c>
      <c r="J31" t="e">
        <f t="shared" si="12"/>
        <v>#VALUE!</v>
      </c>
      <c r="K31" t="e">
        <f t="shared" si="12"/>
        <v>#VALUE!</v>
      </c>
      <c r="L31" t="e">
        <f t="shared" si="12"/>
        <v>#VALUE!</v>
      </c>
      <c r="M31" t="e">
        <f t="shared" si="12"/>
        <v>#VALUE!</v>
      </c>
      <c r="N31" t="e">
        <f t="shared" si="12"/>
        <v>#VALUE!</v>
      </c>
      <c r="O31" t="e">
        <f t="shared" si="12"/>
        <v>#VALUE!</v>
      </c>
      <c r="P31" t="e">
        <f t="shared" si="12"/>
        <v>#VALUE!</v>
      </c>
      <c r="Q31" t="e">
        <f t="shared" si="12"/>
        <v>#VALUE!</v>
      </c>
      <c r="R31" t="e">
        <f t="shared" si="12"/>
        <v>#VALUE!</v>
      </c>
      <c r="S31" s="1" t="e">
        <f t="shared" si="12"/>
        <v>#VALUE!</v>
      </c>
      <c r="T31" s="1" t="e">
        <f t="shared" si="12"/>
        <v>#VALUE!</v>
      </c>
      <c r="U31" s="1" t="e">
        <f t="shared" si="12"/>
        <v>#VALUE!</v>
      </c>
      <c r="V31" t="e">
        <f t="shared" si="12"/>
        <v>#VALUE!</v>
      </c>
      <c r="W31" t="e">
        <f t="shared" si="12"/>
        <v>#VALUE!</v>
      </c>
      <c r="X31" t="e">
        <f t="shared" si="12"/>
        <v>#VALUE!</v>
      </c>
      <c r="Y31" t="e">
        <f t="shared" si="12"/>
        <v>#VALUE!</v>
      </c>
      <c r="Z31" t="e">
        <f t="shared" si="12"/>
        <v>#VALUE!</v>
      </c>
      <c r="AA31" t="e">
        <f t="shared" si="12"/>
        <v>#VALUE!</v>
      </c>
      <c r="AB31" t="e">
        <f t="shared" si="12"/>
        <v>#VALUE!</v>
      </c>
      <c r="AC31" t="str">
        <f t="shared" si="12"/>
        <v/>
      </c>
      <c r="AD31" t="e">
        <f t="shared" si="9"/>
        <v>#VALUE!</v>
      </c>
      <c r="AE31" t="e">
        <f t="shared" si="10"/>
        <v>#VALUE!</v>
      </c>
    </row>
    <row r="32" spans="1:31">
      <c r="C32" t="e">
        <f t="shared" si="8"/>
        <v>#VALUE!</v>
      </c>
      <c r="D32" t="e">
        <f t="shared" si="12"/>
        <v>#VALUE!</v>
      </c>
      <c r="E32" t="str">
        <f t="shared" si="12"/>
        <v/>
      </c>
      <c r="F32" t="str">
        <f t="shared" si="12"/>
        <v/>
      </c>
      <c r="G32" t="e">
        <f t="shared" si="12"/>
        <v>#VALUE!</v>
      </c>
      <c r="H32" t="e">
        <f t="shared" si="12"/>
        <v>#VALUE!</v>
      </c>
      <c r="I32" t="e">
        <f t="shared" si="12"/>
        <v>#VALUE!</v>
      </c>
      <c r="J32" t="e">
        <f t="shared" si="12"/>
        <v>#VALUE!</v>
      </c>
      <c r="K32" t="e">
        <f t="shared" si="12"/>
        <v>#VALUE!</v>
      </c>
      <c r="L32" t="e">
        <f t="shared" si="12"/>
        <v>#VALUE!</v>
      </c>
      <c r="M32" t="e">
        <f t="shared" si="12"/>
        <v>#VALUE!</v>
      </c>
      <c r="N32" t="e">
        <f t="shared" si="12"/>
        <v>#VALUE!</v>
      </c>
      <c r="O32" t="e">
        <f t="shared" si="12"/>
        <v>#VALUE!</v>
      </c>
      <c r="P32" t="e">
        <f t="shared" si="12"/>
        <v>#VALUE!</v>
      </c>
      <c r="Q32" t="e">
        <f t="shared" si="12"/>
        <v>#VALUE!</v>
      </c>
      <c r="R32" t="e">
        <f t="shared" si="12"/>
        <v>#VALUE!</v>
      </c>
      <c r="S32" s="1" t="e">
        <f t="shared" si="12"/>
        <v>#VALUE!</v>
      </c>
      <c r="T32" s="1" t="e">
        <f t="shared" si="12"/>
        <v>#VALUE!</v>
      </c>
      <c r="U32" s="1" t="e">
        <f t="shared" si="12"/>
        <v>#VALUE!</v>
      </c>
      <c r="V32" t="e">
        <f t="shared" si="12"/>
        <v>#VALUE!</v>
      </c>
      <c r="W32" t="e">
        <f t="shared" si="12"/>
        <v>#VALUE!</v>
      </c>
      <c r="X32" t="e">
        <f t="shared" si="12"/>
        <v>#VALUE!</v>
      </c>
      <c r="Y32" t="e">
        <f t="shared" si="12"/>
        <v>#VALUE!</v>
      </c>
      <c r="Z32" t="e">
        <f t="shared" si="12"/>
        <v>#VALUE!</v>
      </c>
      <c r="AA32" t="e">
        <f t="shared" si="12"/>
        <v>#VALUE!</v>
      </c>
      <c r="AB32" t="e">
        <f t="shared" si="12"/>
        <v>#VALUE!</v>
      </c>
      <c r="AC32" t="str">
        <f t="shared" si="12"/>
        <v/>
      </c>
      <c r="AD32" t="e">
        <f t="shared" si="9"/>
        <v>#VALUE!</v>
      </c>
      <c r="AE32" t="e">
        <f t="shared" si="10"/>
        <v>#VALUE!</v>
      </c>
    </row>
    <row r="33" spans="2:31">
      <c r="C33" t="e">
        <f t="shared" si="8"/>
        <v>#VALUE!</v>
      </c>
      <c r="D33" t="e">
        <f t="shared" si="12"/>
        <v>#VALUE!</v>
      </c>
      <c r="E33" t="str">
        <f t="shared" si="12"/>
        <v/>
      </c>
      <c r="F33" t="str">
        <f t="shared" si="12"/>
        <v/>
      </c>
      <c r="G33" t="e">
        <f t="shared" si="12"/>
        <v>#VALUE!</v>
      </c>
      <c r="H33" t="e">
        <f t="shared" si="12"/>
        <v>#VALUE!</v>
      </c>
      <c r="I33" t="e">
        <f t="shared" si="12"/>
        <v>#VALUE!</v>
      </c>
      <c r="J33" t="e">
        <f t="shared" si="12"/>
        <v>#VALUE!</v>
      </c>
      <c r="K33" t="e">
        <f t="shared" si="12"/>
        <v>#VALUE!</v>
      </c>
      <c r="L33" t="e">
        <f t="shared" si="12"/>
        <v>#VALUE!</v>
      </c>
      <c r="M33" t="e">
        <f t="shared" si="12"/>
        <v>#VALUE!</v>
      </c>
      <c r="N33" t="e">
        <f t="shared" si="12"/>
        <v>#VALUE!</v>
      </c>
      <c r="O33" t="e">
        <f t="shared" si="12"/>
        <v>#VALUE!</v>
      </c>
      <c r="P33" t="e">
        <f t="shared" si="12"/>
        <v>#VALUE!</v>
      </c>
      <c r="Q33" t="e">
        <f t="shared" si="12"/>
        <v>#VALUE!</v>
      </c>
      <c r="R33" t="e">
        <f t="shared" si="12"/>
        <v>#VALUE!</v>
      </c>
      <c r="S33" s="1" t="e">
        <f t="shared" si="12"/>
        <v>#VALUE!</v>
      </c>
      <c r="T33" s="1" t="e">
        <f t="shared" si="12"/>
        <v>#VALUE!</v>
      </c>
      <c r="U33" s="1" t="e">
        <f t="shared" si="12"/>
        <v>#VALUE!</v>
      </c>
      <c r="V33" t="e">
        <f t="shared" si="12"/>
        <v>#VALUE!</v>
      </c>
      <c r="W33" t="e">
        <f t="shared" si="12"/>
        <v>#VALUE!</v>
      </c>
      <c r="X33" t="e">
        <f t="shared" si="12"/>
        <v>#VALUE!</v>
      </c>
      <c r="Y33" t="e">
        <f t="shared" si="12"/>
        <v>#VALUE!</v>
      </c>
      <c r="Z33" t="e">
        <f t="shared" si="12"/>
        <v>#VALUE!</v>
      </c>
      <c r="AA33" t="e">
        <f t="shared" si="12"/>
        <v>#VALUE!</v>
      </c>
      <c r="AB33" t="e">
        <f t="shared" si="12"/>
        <v>#VALUE!</v>
      </c>
      <c r="AC33" t="str">
        <f t="shared" si="12"/>
        <v/>
      </c>
      <c r="AD33" t="e">
        <f t="shared" si="9"/>
        <v>#VALUE!</v>
      </c>
      <c r="AE33" t="e">
        <f t="shared" si="10"/>
        <v>#VALUE!</v>
      </c>
    </row>
    <row r="34" spans="2:31">
      <c r="C34" t="e">
        <f t="shared" si="8"/>
        <v>#VALUE!</v>
      </c>
      <c r="D34" t="e">
        <f t="shared" si="12"/>
        <v>#VALUE!</v>
      </c>
      <c r="E34" t="str">
        <f t="shared" si="12"/>
        <v/>
      </c>
      <c r="F34" t="str">
        <f t="shared" si="12"/>
        <v/>
      </c>
      <c r="G34" t="e">
        <f t="shared" si="12"/>
        <v>#VALUE!</v>
      </c>
      <c r="H34" t="e">
        <f t="shared" si="12"/>
        <v>#VALUE!</v>
      </c>
      <c r="I34" t="e">
        <f t="shared" si="12"/>
        <v>#VALUE!</v>
      </c>
      <c r="J34" t="e">
        <f t="shared" si="12"/>
        <v>#VALUE!</v>
      </c>
      <c r="K34" t="e">
        <f t="shared" si="12"/>
        <v>#VALUE!</v>
      </c>
      <c r="L34" t="e">
        <f t="shared" si="12"/>
        <v>#VALUE!</v>
      </c>
      <c r="M34" t="e">
        <f t="shared" si="12"/>
        <v>#VALUE!</v>
      </c>
      <c r="N34" t="e">
        <f t="shared" si="12"/>
        <v>#VALUE!</v>
      </c>
      <c r="O34" t="e">
        <f t="shared" si="12"/>
        <v>#VALUE!</v>
      </c>
      <c r="P34" t="e">
        <f t="shared" si="12"/>
        <v>#VALUE!</v>
      </c>
      <c r="Q34" t="e">
        <f t="shared" si="12"/>
        <v>#VALUE!</v>
      </c>
      <c r="R34" t="e">
        <f t="shared" si="12"/>
        <v>#VALUE!</v>
      </c>
      <c r="S34" s="1" t="e">
        <f t="shared" si="12"/>
        <v>#VALUE!</v>
      </c>
      <c r="T34" s="1" t="e">
        <f t="shared" si="12"/>
        <v>#VALUE!</v>
      </c>
      <c r="U34" s="1" t="e">
        <f t="shared" si="12"/>
        <v>#VALUE!</v>
      </c>
      <c r="V34" t="e">
        <f t="shared" si="12"/>
        <v>#VALUE!</v>
      </c>
      <c r="W34" t="e">
        <f t="shared" si="12"/>
        <v>#VALUE!</v>
      </c>
      <c r="X34" t="e">
        <f t="shared" si="12"/>
        <v>#VALUE!</v>
      </c>
      <c r="Y34" t="e">
        <f t="shared" si="12"/>
        <v>#VALUE!</v>
      </c>
      <c r="Z34" t="e">
        <f t="shared" si="12"/>
        <v>#VALUE!</v>
      </c>
      <c r="AA34" t="e">
        <f t="shared" si="12"/>
        <v>#VALUE!</v>
      </c>
      <c r="AB34" t="e">
        <f t="shared" si="12"/>
        <v>#VALUE!</v>
      </c>
      <c r="AC34" t="str">
        <f t="shared" si="12"/>
        <v/>
      </c>
      <c r="AD34" t="e">
        <f t="shared" si="9"/>
        <v>#VALUE!</v>
      </c>
      <c r="AE34" t="e">
        <f t="shared" si="10"/>
        <v>#VALUE!</v>
      </c>
    </row>
    <row r="35" spans="2:31">
      <c r="C35" t="e">
        <f t="shared" si="8"/>
        <v>#VALUE!</v>
      </c>
      <c r="D35" t="e">
        <f t="shared" si="12"/>
        <v>#VALUE!</v>
      </c>
      <c r="E35" t="str">
        <f t="shared" si="12"/>
        <v/>
      </c>
      <c r="F35" t="str">
        <f t="shared" si="12"/>
        <v/>
      </c>
      <c r="G35" t="e">
        <f t="shared" si="12"/>
        <v>#VALUE!</v>
      </c>
      <c r="H35" t="e">
        <f t="shared" si="12"/>
        <v>#VALUE!</v>
      </c>
      <c r="I35" t="e">
        <f t="shared" si="12"/>
        <v>#VALUE!</v>
      </c>
      <c r="J35" t="e">
        <f t="shared" si="12"/>
        <v>#VALUE!</v>
      </c>
      <c r="K35" t="e">
        <f t="shared" si="12"/>
        <v>#VALUE!</v>
      </c>
      <c r="L35" t="e">
        <f t="shared" si="12"/>
        <v>#VALUE!</v>
      </c>
      <c r="M35" t="e">
        <f t="shared" si="12"/>
        <v>#VALUE!</v>
      </c>
      <c r="N35" t="e">
        <f t="shared" si="12"/>
        <v>#VALUE!</v>
      </c>
      <c r="O35" t="e">
        <f t="shared" si="12"/>
        <v>#VALUE!</v>
      </c>
      <c r="P35" t="e">
        <f t="shared" si="12"/>
        <v>#VALUE!</v>
      </c>
      <c r="Q35" t="e">
        <f t="shared" si="12"/>
        <v>#VALUE!</v>
      </c>
      <c r="R35" t="e">
        <f t="shared" si="12"/>
        <v>#VALUE!</v>
      </c>
      <c r="S35" s="1" t="e">
        <f t="shared" si="12"/>
        <v>#VALUE!</v>
      </c>
      <c r="T35" s="1" t="e">
        <f t="shared" si="12"/>
        <v>#VALUE!</v>
      </c>
      <c r="U35" s="1" t="e">
        <f t="shared" si="12"/>
        <v>#VALUE!</v>
      </c>
      <c r="V35" t="e">
        <f t="shared" si="12"/>
        <v>#VALUE!</v>
      </c>
      <c r="W35" t="e">
        <f t="shared" si="12"/>
        <v>#VALUE!</v>
      </c>
      <c r="X35" t="e">
        <f t="shared" si="12"/>
        <v>#VALUE!</v>
      </c>
      <c r="Y35" t="e">
        <f t="shared" si="12"/>
        <v>#VALUE!</v>
      </c>
      <c r="Z35" t="e">
        <f t="shared" si="12"/>
        <v>#VALUE!</v>
      </c>
      <c r="AA35" t="e">
        <f t="shared" si="12"/>
        <v>#VALUE!</v>
      </c>
      <c r="AB35" t="e">
        <f t="shared" si="12"/>
        <v>#VALUE!</v>
      </c>
      <c r="AC35" t="str">
        <f t="shared" si="12"/>
        <v/>
      </c>
      <c r="AD35" t="e">
        <f t="shared" si="9"/>
        <v>#VALUE!</v>
      </c>
      <c r="AE35" t="e">
        <f t="shared" si="10"/>
        <v>#VALUE!</v>
      </c>
    </row>
    <row r="36" spans="2:31">
      <c r="C36" t="e">
        <f t="shared" si="8"/>
        <v>#VALUE!</v>
      </c>
      <c r="D36" t="e">
        <f t="shared" si="12"/>
        <v>#VALUE!</v>
      </c>
      <c r="E36" t="str">
        <f t="shared" si="12"/>
        <v/>
      </c>
      <c r="F36" t="str">
        <f t="shared" si="12"/>
        <v/>
      </c>
      <c r="G36" t="e">
        <f t="shared" si="12"/>
        <v>#VALUE!</v>
      </c>
      <c r="H36" t="e">
        <f t="shared" si="12"/>
        <v>#VALUE!</v>
      </c>
      <c r="I36" t="e">
        <f t="shared" si="12"/>
        <v>#VALUE!</v>
      </c>
      <c r="J36" t="e">
        <f t="shared" si="12"/>
        <v>#VALUE!</v>
      </c>
      <c r="K36" t="e">
        <f t="shared" si="12"/>
        <v>#VALUE!</v>
      </c>
      <c r="L36" t="e">
        <f t="shared" si="12"/>
        <v>#VALUE!</v>
      </c>
      <c r="M36" t="e">
        <f t="shared" si="12"/>
        <v>#VALUE!</v>
      </c>
      <c r="N36" t="e">
        <f t="shared" si="12"/>
        <v>#VALUE!</v>
      </c>
      <c r="O36" t="e">
        <f t="shared" si="12"/>
        <v>#VALUE!</v>
      </c>
      <c r="P36" t="e">
        <f t="shared" si="12"/>
        <v>#VALUE!</v>
      </c>
      <c r="Q36" t="e">
        <f t="shared" si="12"/>
        <v>#VALUE!</v>
      </c>
      <c r="R36" t="e">
        <f t="shared" si="12"/>
        <v>#VALUE!</v>
      </c>
      <c r="S36" s="1" t="e">
        <f t="shared" si="12"/>
        <v>#VALUE!</v>
      </c>
      <c r="T36" s="1" t="e">
        <f t="shared" si="12"/>
        <v>#VALUE!</v>
      </c>
      <c r="U36" s="1" t="e">
        <f t="shared" si="12"/>
        <v>#VALUE!</v>
      </c>
      <c r="V36" t="e">
        <f t="shared" si="12"/>
        <v>#VALUE!</v>
      </c>
      <c r="W36" t="e">
        <f t="shared" si="12"/>
        <v>#VALUE!</v>
      </c>
      <c r="X36" t="e">
        <f t="shared" si="12"/>
        <v>#VALUE!</v>
      </c>
      <c r="Y36" t="e">
        <f t="shared" si="12"/>
        <v>#VALUE!</v>
      </c>
      <c r="Z36" t="e">
        <f t="shared" si="12"/>
        <v>#VALUE!</v>
      </c>
      <c r="AA36" t="e">
        <f t="shared" si="12"/>
        <v>#VALUE!</v>
      </c>
      <c r="AB36" t="e">
        <f t="shared" si="12"/>
        <v>#VALUE!</v>
      </c>
      <c r="AC36" t="str">
        <f t="shared" si="12"/>
        <v/>
      </c>
      <c r="AD36" t="e">
        <f t="shared" si="9"/>
        <v>#VALUE!</v>
      </c>
      <c r="AE36" t="e">
        <f t="shared" si="10"/>
        <v>#VALUE!</v>
      </c>
    </row>
    <row r="37" spans="2:31">
      <c r="C37" t="e">
        <f t="shared" si="8"/>
        <v>#VALUE!</v>
      </c>
      <c r="D37" t="e">
        <f t="shared" ref="D37:AC40" si="13">IF(D$2,VALUE(MID($A37,D$3,D$4)),MID($A37,D$3,D$4))</f>
        <v>#VALUE!</v>
      </c>
      <c r="E37" t="str">
        <f t="shared" si="13"/>
        <v/>
      </c>
      <c r="F37" t="str">
        <f t="shared" si="13"/>
        <v/>
      </c>
      <c r="G37" t="e">
        <f t="shared" si="13"/>
        <v>#VALUE!</v>
      </c>
      <c r="H37" t="e">
        <f t="shared" si="13"/>
        <v>#VALUE!</v>
      </c>
      <c r="I37" t="e">
        <f t="shared" si="13"/>
        <v>#VALUE!</v>
      </c>
      <c r="J37" t="e">
        <f t="shared" si="13"/>
        <v>#VALUE!</v>
      </c>
      <c r="K37" t="e">
        <f t="shared" si="13"/>
        <v>#VALUE!</v>
      </c>
      <c r="L37" t="e">
        <f t="shared" si="13"/>
        <v>#VALUE!</v>
      </c>
      <c r="M37" t="e">
        <f t="shared" si="13"/>
        <v>#VALUE!</v>
      </c>
      <c r="N37" t="e">
        <f t="shared" si="13"/>
        <v>#VALUE!</v>
      </c>
      <c r="O37" t="e">
        <f t="shared" si="13"/>
        <v>#VALUE!</v>
      </c>
      <c r="P37" t="e">
        <f t="shared" si="13"/>
        <v>#VALUE!</v>
      </c>
      <c r="Q37" t="e">
        <f t="shared" si="13"/>
        <v>#VALUE!</v>
      </c>
      <c r="R37" t="e">
        <f t="shared" si="13"/>
        <v>#VALUE!</v>
      </c>
      <c r="S37" s="1" t="e">
        <f t="shared" si="13"/>
        <v>#VALUE!</v>
      </c>
      <c r="T37" s="1" t="e">
        <f t="shared" si="13"/>
        <v>#VALUE!</v>
      </c>
      <c r="U37" s="1" t="e">
        <f t="shared" si="13"/>
        <v>#VALUE!</v>
      </c>
      <c r="V37" t="e">
        <f t="shared" si="13"/>
        <v>#VALUE!</v>
      </c>
      <c r="W37" t="e">
        <f t="shared" si="13"/>
        <v>#VALUE!</v>
      </c>
      <c r="X37" t="e">
        <f t="shared" si="13"/>
        <v>#VALUE!</v>
      </c>
      <c r="Y37" t="e">
        <f t="shared" si="13"/>
        <v>#VALUE!</v>
      </c>
      <c r="Z37" t="e">
        <f t="shared" si="13"/>
        <v>#VALUE!</v>
      </c>
      <c r="AA37" t="e">
        <f t="shared" si="13"/>
        <v>#VALUE!</v>
      </c>
      <c r="AB37" t="e">
        <f t="shared" si="13"/>
        <v>#VALUE!</v>
      </c>
      <c r="AC37" t="str">
        <f t="shared" si="13"/>
        <v/>
      </c>
      <c r="AD37" t="e">
        <f t="shared" si="9"/>
        <v>#VALUE!</v>
      </c>
      <c r="AE37" t="e">
        <f t="shared" si="10"/>
        <v>#VALUE!</v>
      </c>
    </row>
    <row r="38" spans="2:31">
      <c r="C38" t="e">
        <f t="shared" si="8"/>
        <v>#VALUE!</v>
      </c>
      <c r="D38" t="e">
        <f t="shared" si="13"/>
        <v>#VALUE!</v>
      </c>
      <c r="E38" t="str">
        <f t="shared" si="13"/>
        <v/>
      </c>
      <c r="F38" t="str">
        <f t="shared" si="13"/>
        <v/>
      </c>
      <c r="G38" t="e">
        <f t="shared" si="13"/>
        <v>#VALUE!</v>
      </c>
      <c r="H38" t="e">
        <f t="shared" si="13"/>
        <v>#VALUE!</v>
      </c>
      <c r="I38" t="e">
        <f t="shared" si="13"/>
        <v>#VALUE!</v>
      </c>
      <c r="J38" t="e">
        <f t="shared" si="13"/>
        <v>#VALUE!</v>
      </c>
      <c r="K38" t="e">
        <f t="shared" si="13"/>
        <v>#VALUE!</v>
      </c>
      <c r="L38" t="e">
        <f t="shared" si="13"/>
        <v>#VALUE!</v>
      </c>
      <c r="M38" t="e">
        <f t="shared" si="13"/>
        <v>#VALUE!</v>
      </c>
      <c r="N38" t="e">
        <f t="shared" si="13"/>
        <v>#VALUE!</v>
      </c>
      <c r="O38" t="e">
        <f t="shared" si="13"/>
        <v>#VALUE!</v>
      </c>
      <c r="P38" t="e">
        <f t="shared" si="13"/>
        <v>#VALUE!</v>
      </c>
      <c r="Q38" t="e">
        <f t="shared" si="13"/>
        <v>#VALUE!</v>
      </c>
      <c r="R38" t="e">
        <f t="shared" si="13"/>
        <v>#VALUE!</v>
      </c>
      <c r="S38" s="1" t="e">
        <f t="shared" si="13"/>
        <v>#VALUE!</v>
      </c>
      <c r="T38" s="1" t="e">
        <f t="shared" si="13"/>
        <v>#VALUE!</v>
      </c>
      <c r="U38" s="1" t="e">
        <f t="shared" si="13"/>
        <v>#VALUE!</v>
      </c>
      <c r="V38" t="e">
        <f t="shared" si="13"/>
        <v>#VALUE!</v>
      </c>
      <c r="W38" t="e">
        <f t="shared" si="13"/>
        <v>#VALUE!</v>
      </c>
      <c r="X38" t="e">
        <f t="shared" si="13"/>
        <v>#VALUE!</v>
      </c>
      <c r="Y38" t="e">
        <f t="shared" si="13"/>
        <v>#VALUE!</v>
      </c>
      <c r="Z38" t="e">
        <f t="shared" si="13"/>
        <v>#VALUE!</v>
      </c>
      <c r="AA38" t="e">
        <f t="shared" si="13"/>
        <v>#VALUE!</v>
      </c>
      <c r="AB38" t="e">
        <f t="shared" si="13"/>
        <v>#VALUE!</v>
      </c>
      <c r="AC38" t="str">
        <f t="shared" si="13"/>
        <v/>
      </c>
      <c r="AD38" t="e">
        <f t="shared" si="9"/>
        <v>#VALUE!</v>
      </c>
      <c r="AE38" t="e">
        <f t="shared" si="10"/>
        <v>#VALUE!</v>
      </c>
    </row>
    <row r="39" spans="2:31">
      <c r="C39" t="e">
        <f t="shared" si="8"/>
        <v>#VALUE!</v>
      </c>
      <c r="D39" t="e">
        <f t="shared" si="13"/>
        <v>#VALUE!</v>
      </c>
      <c r="E39" t="str">
        <f t="shared" si="13"/>
        <v/>
      </c>
      <c r="F39" t="str">
        <f t="shared" si="13"/>
        <v/>
      </c>
      <c r="G39" t="e">
        <f t="shared" si="13"/>
        <v>#VALUE!</v>
      </c>
      <c r="H39" t="e">
        <f t="shared" si="13"/>
        <v>#VALUE!</v>
      </c>
      <c r="I39" t="e">
        <f t="shared" si="13"/>
        <v>#VALUE!</v>
      </c>
      <c r="J39" t="e">
        <f t="shared" si="13"/>
        <v>#VALUE!</v>
      </c>
      <c r="K39" t="e">
        <f t="shared" si="13"/>
        <v>#VALUE!</v>
      </c>
      <c r="L39" t="e">
        <f t="shared" si="13"/>
        <v>#VALUE!</v>
      </c>
      <c r="M39" t="e">
        <f t="shared" si="13"/>
        <v>#VALUE!</v>
      </c>
      <c r="N39" t="e">
        <f t="shared" si="13"/>
        <v>#VALUE!</v>
      </c>
      <c r="O39" t="e">
        <f t="shared" si="13"/>
        <v>#VALUE!</v>
      </c>
      <c r="P39" t="e">
        <f t="shared" si="13"/>
        <v>#VALUE!</v>
      </c>
      <c r="Q39" t="e">
        <f t="shared" si="13"/>
        <v>#VALUE!</v>
      </c>
      <c r="R39" t="e">
        <f t="shared" si="13"/>
        <v>#VALUE!</v>
      </c>
      <c r="S39" s="1" t="e">
        <f t="shared" si="13"/>
        <v>#VALUE!</v>
      </c>
      <c r="T39" s="1" t="e">
        <f t="shared" si="13"/>
        <v>#VALUE!</v>
      </c>
      <c r="U39" s="1" t="e">
        <f t="shared" si="13"/>
        <v>#VALUE!</v>
      </c>
      <c r="V39" t="e">
        <f t="shared" si="13"/>
        <v>#VALUE!</v>
      </c>
      <c r="W39" t="e">
        <f t="shared" si="13"/>
        <v>#VALUE!</v>
      </c>
      <c r="X39" t="e">
        <f t="shared" si="13"/>
        <v>#VALUE!</v>
      </c>
      <c r="Y39" t="e">
        <f t="shared" si="13"/>
        <v>#VALUE!</v>
      </c>
      <c r="Z39" t="e">
        <f t="shared" si="13"/>
        <v>#VALUE!</v>
      </c>
      <c r="AA39" t="e">
        <f t="shared" si="13"/>
        <v>#VALUE!</v>
      </c>
      <c r="AB39" t="e">
        <f t="shared" si="13"/>
        <v>#VALUE!</v>
      </c>
      <c r="AC39" t="str">
        <f t="shared" si="13"/>
        <v/>
      </c>
      <c r="AD39" t="e">
        <f t="shared" si="9"/>
        <v>#VALUE!</v>
      </c>
      <c r="AE39" t="e">
        <f t="shared" si="10"/>
        <v>#VALUE!</v>
      </c>
    </row>
    <row r="40" spans="2:31">
      <c r="C40" t="e">
        <f t="shared" si="8"/>
        <v>#VALUE!</v>
      </c>
      <c r="D40" t="e">
        <f t="shared" si="13"/>
        <v>#VALUE!</v>
      </c>
      <c r="E40" t="str">
        <f t="shared" si="13"/>
        <v/>
      </c>
      <c r="F40" t="str">
        <f t="shared" si="13"/>
        <v/>
      </c>
      <c r="G40" t="e">
        <f t="shared" si="13"/>
        <v>#VALUE!</v>
      </c>
      <c r="H40" t="e">
        <f t="shared" si="13"/>
        <v>#VALUE!</v>
      </c>
      <c r="I40" t="e">
        <f t="shared" si="13"/>
        <v>#VALUE!</v>
      </c>
      <c r="J40" t="e">
        <f t="shared" si="13"/>
        <v>#VALUE!</v>
      </c>
      <c r="K40" t="e">
        <f t="shared" si="13"/>
        <v>#VALUE!</v>
      </c>
      <c r="L40" t="e">
        <f t="shared" si="13"/>
        <v>#VALUE!</v>
      </c>
      <c r="M40" t="e">
        <f t="shared" si="13"/>
        <v>#VALUE!</v>
      </c>
      <c r="N40" t="e">
        <f t="shared" si="13"/>
        <v>#VALUE!</v>
      </c>
      <c r="O40" t="e">
        <f t="shared" si="13"/>
        <v>#VALUE!</v>
      </c>
      <c r="P40" t="e">
        <f t="shared" si="13"/>
        <v>#VALUE!</v>
      </c>
      <c r="Q40" t="e">
        <f t="shared" si="13"/>
        <v>#VALUE!</v>
      </c>
      <c r="R40" t="e">
        <f t="shared" si="13"/>
        <v>#VALUE!</v>
      </c>
      <c r="S40" s="1" t="e">
        <f t="shared" si="13"/>
        <v>#VALUE!</v>
      </c>
      <c r="T40" s="1" t="e">
        <f t="shared" si="13"/>
        <v>#VALUE!</v>
      </c>
      <c r="U40" s="1" t="e">
        <f t="shared" si="13"/>
        <v>#VALUE!</v>
      </c>
      <c r="V40" t="e">
        <f t="shared" si="13"/>
        <v>#VALUE!</v>
      </c>
      <c r="W40" t="e">
        <f t="shared" si="13"/>
        <v>#VALUE!</v>
      </c>
      <c r="X40" t="e">
        <f t="shared" si="13"/>
        <v>#VALUE!</v>
      </c>
      <c r="Y40" t="e">
        <f t="shared" si="13"/>
        <v>#VALUE!</v>
      </c>
      <c r="Z40" t="e">
        <f t="shared" si="13"/>
        <v>#VALUE!</v>
      </c>
      <c r="AA40" t="e">
        <f t="shared" si="13"/>
        <v>#VALUE!</v>
      </c>
      <c r="AB40" t="e">
        <f t="shared" si="13"/>
        <v>#VALUE!</v>
      </c>
      <c r="AC40" t="str">
        <f t="shared" si="13"/>
        <v/>
      </c>
      <c r="AD40" t="e">
        <f t="shared" si="9"/>
        <v>#VALUE!</v>
      </c>
      <c r="AE40" t="e">
        <f t="shared" si="10"/>
        <v>#VALUE!</v>
      </c>
    </row>
    <row r="43" spans="2:31">
      <c r="B43" t="s">
        <v>24</v>
      </c>
      <c r="C43" t="s">
        <v>25</v>
      </c>
      <c r="D43" t="str">
        <f>D5</f>
        <v xml:space="preserve"> Ag</v>
      </c>
      <c r="E43" t="str">
        <f t="shared" ref="E43:AE43" si="14">E5</f>
        <v xml:space="preserve"> Tm </v>
      </c>
      <c r="F43" t="str">
        <f t="shared" si="14"/>
        <v xml:space="preserve"> Lg</v>
      </c>
      <c r="G43" t="str">
        <f t="shared" si="14"/>
        <v xml:space="preserve">  G </v>
      </c>
      <c r="H43" t="str">
        <f t="shared" si="14"/>
        <v xml:space="preserve">  AB </v>
      </c>
      <c r="I43" t="str">
        <f t="shared" si="14"/>
        <v xml:space="preserve">   R </v>
      </c>
      <c r="J43" t="str">
        <f t="shared" si="14"/>
        <v xml:space="preserve">   H </v>
      </c>
      <c r="K43" t="str">
        <f t="shared" si="14"/>
        <v xml:space="preserve">  2B</v>
      </c>
      <c r="L43" t="str">
        <f t="shared" si="14"/>
        <v xml:space="preserve"> 3B</v>
      </c>
      <c r="M43" t="str">
        <f t="shared" si="14"/>
        <v xml:space="preserve">  HR</v>
      </c>
      <c r="N43" t="str">
        <f t="shared" si="14"/>
        <v xml:space="preserve">  RBI</v>
      </c>
      <c r="O43" t="str">
        <f t="shared" si="14"/>
        <v xml:space="preserve">  SB</v>
      </c>
      <c r="P43" t="str">
        <f t="shared" si="14"/>
        <v xml:space="preserve"> CS</v>
      </c>
      <c r="Q43" t="str">
        <f t="shared" si="14"/>
        <v xml:space="preserve">  BB</v>
      </c>
      <c r="R43" t="str">
        <f t="shared" si="14"/>
        <v xml:space="preserve">  SO</v>
      </c>
      <c r="S43" t="str">
        <f t="shared" si="14"/>
        <v xml:space="preserve">   BA </v>
      </c>
      <c r="T43" t="str">
        <f t="shared" si="14"/>
        <v xml:space="preserve">  OBP </v>
      </c>
      <c r="U43" t="str">
        <f t="shared" si="14"/>
        <v xml:space="preserve">  SLG </v>
      </c>
      <c r="V43" t="str">
        <f t="shared" si="14"/>
        <v>*OPS+</v>
      </c>
      <c r="W43" t="str">
        <f t="shared" si="14"/>
        <v xml:space="preserve">  TB </v>
      </c>
      <c r="X43" t="str">
        <f t="shared" si="14"/>
        <v xml:space="preserve">  SH</v>
      </c>
      <c r="Y43" t="str">
        <f t="shared" si="14"/>
        <v xml:space="preserve">  SF</v>
      </c>
      <c r="Z43" t="str">
        <f t="shared" si="14"/>
        <v xml:space="preserve"> IBB</v>
      </c>
      <c r="AA43" t="str">
        <f t="shared" si="14"/>
        <v xml:space="preserve"> HBP</v>
      </c>
      <c r="AB43" t="str">
        <f t="shared" si="14"/>
        <v xml:space="preserve"> GDP</v>
      </c>
      <c r="AC43" t="str">
        <f t="shared" si="14"/>
        <v xml:space="preserve"> </v>
      </c>
      <c r="AD43" t="str">
        <f t="shared" si="14"/>
        <v>pa</v>
      </c>
      <c r="AE43" t="str">
        <f t="shared" si="14"/>
        <v>OPS+*PA</v>
      </c>
    </row>
    <row r="44" spans="2:31">
      <c r="B44">
        <v>1993</v>
      </c>
      <c r="C44">
        <v>2000</v>
      </c>
      <c r="G44">
        <f t="array" ref="G44">SUM(IF($C$7:$C$22&gt;=$B44,IF($C$7:$C$22&lt;=$C44,G$7:G$22)))</f>
        <v>967</v>
      </c>
      <c r="H44">
        <f t="array" ref="H44">SUM(IF($C$7:$C$22&gt;=$B44,IF($C$7:$C$22&lt;=$C44,H$7:H$22)))</f>
        <v>3470</v>
      </c>
      <c r="I44">
        <f t="array" ref="I44">SUM(IF($C$7:$C$22&gt;=$B44,IF($C$7:$C$22&lt;=$C44,I$7:I$22)))</f>
        <v>665</v>
      </c>
      <c r="J44">
        <f t="array" ref="J44">SUM(IF($C$7:$C$22&gt;=$B44,IF($C$7:$C$22&lt;=$C44,J$7:J$22)))</f>
        <v>1086</v>
      </c>
      <c r="K44">
        <f t="array" ref="K44">SUM(IF($C$7:$C$22&gt;=$B44,IF($C$7:$C$22&lt;=$C44,K$7:K$22)))</f>
        <v>237</v>
      </c>
      <c r="L44">
        <f t="array" ref="L44">SUM(IF($C$7:$C$22&gt;=$B44,IF($C$7:$C$22&lt;=$C44,L$7:L$22)))</f>
        <v>11</v>
      </c>
      <c r="M44">
        <f t="array" ref="M44">SUM(IF($C$7:$C$22&gt;=$B44,IF($C$7:$C$22&lt;=$C44,M$7:M$22)))</f>
        <v>236</v>
      </c>
      <c r="N44">
        <f t="array" ref="N44">SUM(IF($C$7:$C$22&gt;=$B44,IF($C$7:$C$22&lt;=$C44,N$7:N$22)))</f>
        <v>804</v>
      </c>
      <c r="O44">
        <f t="array" ref="O44">SUM(IF($C$7:$C$22&gt;=$B44,IF($C$7:$C$22&lt;=$C44,O$7:O$22)))</f>
        <v>28</v>
      </c>
      <c r="P44">
        <f t="array" ref="P44">SUM(IF($C$7:$C$22&gt;=$B44,IF($C$7:$C$22&lt;=$C44,P$7:P$22)))</f>
        <v>24</v>
      </c>
      <c r="Q44">
        <f t="array" ref="Q44">SUM(IF($C$7:$C$22&gt;=$B44,IF($C$7:$C$22&lt;=$C44,Q$7:Q$22)))</f>
        <v>541</v>
      </c>
      <c r="R44">
        <f t="array" ref="R44">SUM(IF($C$7:$C$22&gt;=$B44,IF($C$7:$C$22&lt;=$C44,R$7:R$22)))</f>
        <v>780</v>
      </c>
      <c r="S44" s="1">
        <f>J44/H44</f>
        <v>0.31296829971181556</v>
      </c>
      <c r="T44" s="1">
        <f>(J44+Q44+AA44)/(AD44-X44)</f>
        <v>0.40654776447593455</v>
      </c>
      <c r="U44" s="1">
        <f>W44/H44</f>
        <v>0.59164265129683002</v>
      </c>
      <c r="V44">
        <f>AE44/AD44</f>
        <v>151.9150183150183</v>
      </c>
      <c r="W44">
        <f t="array" ref="W44">SUM(IF($C$7:$C$22&gt;=$B44,IF($C$7:$C$22&lt;=$C44,W$7:W$22)))</f>
        <v>2053</v>
      </c>
      <c r="X44">
        <f t="array" ref="X44">SUM(IF($C$7:$C$22&gt;=$B44,IF($C$7:$C$22&lt;=$C44,X$7:X$22)))</f>
        <v>2</v>
      </c>
      <c r="Y44">
        <f t="array" ref="Y44">SUM(IF($C$7:$C$22&gt;=$B44,IF($C$7:$C$22&lt;=$C44,Y$7:Y$22)))</f>
        <v>45</v>
      </c>
      <c r="Z44">
        <f t="array" ref="Z44">SUM(IF($C$7:$C$22&gt;=$B44,IF($C$7:$C$22&lt;=$C44,Z$7:Z$22)))</f>
        <v>47</v>
      </c>
      <c r="AA44">
        <f t="array" ref="AA44">SUM(IF($C$7:$C$22&gt;=$B44,IF($C$7:$C$22&lt;=$C44,AA$7:AA$22)))</f>
        <v>37</v>
      </c>
      <c r="AB44">
        <f t="array" ref="AB44">SUM(IF($C$7:$C$22&gt;=$B44,IF($C$7:$C$22&lt;=$C44,AB$7:AB$22)))</f>
        <v>98</v>
      </c>
      <c r="AD44">
        <f t="array" ref="AD44">SUM(IF($C$7:$C$22&gt;=$B44,IF($C$7:$C$22&lt;=$C44,AD$7:AD$22)))</f>
        <v>4095</v>
      </c>
      <c r="AE44">
        <f t="array" ref="AE44">SUM(IF($C$7:$C$22&gt;=$B44,IF($C$7:$C$22&lt;=$C44,AE$7:AE$22)))</f>
        <v>622092</v>
      </c>
    </row>
    <row r="45" spans="2:31">
      <c r="B45">
        <v>2001</v>
      </c>
      <c r="C45">
        <v>2007</v>
      </c>
      <c r="G45">
        <f t="array" ref="G45">SUM(IF($C$7:$C$22&gt;=$B45,IF($C$7:$C$22&lt;=$C45,G$7:G$22)))</f>
        <v>983</v>
      </c>
      <c r="H45">
        <f t="array" ref="H45">SUM(IF($C$7:$C$22&gt;=$B45,IF($C$7:$C$22&lt;=$C45,H$7:H$22)))</f>
        <v>3588</v>
      </c>
      <c r="I45">
        <f t="array" ref="I45">SUM(IF($C$7:$C$22&gt;=$B45,IF($C$7:$C$22&lt;=$C45,I$7:I$22)))</f>
        <v>677</v>
      </c>
      <c r="J45">
        <f t="array" ref="J45">SUM(IF($C$7:$C$22&gt;=$B45,IF($C$7:$C$22&lt;=$C45,J$7:J$22)))</f>
        <v>1123</v>
      </c>
      <c r="K45">
        <f t="array" ref="K45">SUM(IF($C$7:$C$22&gt;=$B45,IF($C$7:$C$22&lt;=$C45,K$7:K$22)))</f>
        <v>234</v>
      </c>
      <c r="L45">
        <f t="array" ref="L45">SUM(IF($C$7:$C$22&gt;=$B45,IF($C$7:$C$22&lt;=$C45,L$7:L$22)))</f>
        <v>6</v>
      </c>
      <c r="M45">
        <f t="array" ref="M45">SUM(IF($C$7:$C$22&gt;=$B45,IF($C$7:$C$22&lt;=$C45,M$7:M$22)))</f>
        <v>254</v>
      </c>
      <c r="N45">
        <f t="array" ref="N45">SUM(IF($C$7:$C$22&gt;=$B45,IF($C$7:$C$22&lt;=$C45,N$7:N$22)))</f>
        <v>800</v>
      </c>
      <c r="O45">
        <f t="array" ref="O45">SUM(IF($C$7:$C$22&gt;=$B45,IF($C$7:$C$22&lt;=$C45,O$7:O$22)))</f>
        <v>6</v>
      </c>
      <c r="P45">
        <f t="array" ref="P45">SUM(IF($C$7:$C$22&gt;=$B45,IF($C$7:$C$22&lt;=$C45,P$7:P$22)))</f>
        <v>7</v>
      </c>
      <c r="Q45">
        <f t="array" ref="Q45">SUM(IF($C$7:$C$22&gt;=$B45,IF($C$7:$C$22&lt;=$C45,Q$7:Q$22)))</f>
        <v>584</v>
      </c>
      <c r="R45">
        <f t="array" ref="R45">SUM(IF($C$7:$C$22&gt;=$B45,IF($C$7:$C$22&lt;=$C45,R$7:R$22)))</f>
        <v>763</v>
      </c>
      <c r="S45" s="1">
        <f>J45/H45</f>
        <v>0.31298773690078036</v>
      </c>
      <c r="T45" s="1">
        <f>(J45+Q45+AA45)/(AD45-X45)</f>
        <v>0.41226215644820297</v>
      </c>
      <c r="U45" s="1">
        <f>W45/H45</f>
        <v>0.59392419175027866</v>
      </c>
      <c r="V45">
        <f>AE45/AD45</f>
        <v>156.86210946676064</v>
      </c>
      <c r="W45">
        <f t="array" ref="W45">SUM(IF($C$7:$C$22&gt;=$B45,IF($C$7:$C$22&lt;=$C45,W$7:W$22)))</f>
        <v>2131</v>
      </c>
      <c r="X45">
        <f t="array" ref="X45">SUM(IF($C$7:$C$22&gt;=$B45,IF($C$7:$C$22&lt;=$C45,X$7:X$22)))</f>
        <v>0</v>
      </c>
      <c r="Y45">
        <f t="array" ref="Y45">SUM(IF($C$7:$C$22&gt;=$B45,IF($C$7:$C$22&lt;=$C45,Y$7:Y$22)))</f>
        <v>37</v>
      </c>
      <c r="Z45">
        <f t="array" ref="Z45">SUM(IF($C$7:$C$22&gt;=$B45,IF($C$7:$C$22&lt;=$C45,Z$7:Z$22)))</f>
        <v>120</v>
      </c>
      <c r="AA45">
        <f t="array" ref="AA45">SUM(IF($C$7:$C$22&gt;=$B45,IF($C$7:$C$22&lt;=$C45,AA$7:AA$22)))</f>
        <v>48</v>
      </c>
      <c r="AB45">
        <f t="array" ref="AB45">SUM(IF($C$7:$C$22&gt;=$B45,IF($C$7:$C$22&lt;=$C45,AB$7:AB$22)))</f>
        <v>115</v>
      </c>
      <c r="AD45">
        <f t="array" ref="AD45">SUM(IF($C$7:$C$22&gt;=$B45,IF($C$7:$C$22&lt;=$C45,AD$7:AD$22)))</f>
        <v>4257</v>
      </c>
      <c r="AE45">
        <f t="array" ref="AE45">SUM(IF($C$7:$C$22&gt;=$B45,IF($C$7:$C$22&lt;=$C45,AE$7:AE$22)))</f>
        <v>667762</v>
      </c>
    </row>
  </sheetData>
  <phoneticPr fontId="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/>
  <dimension ref="A1:AE48"/>
  <sheetViews>
    <sheetView tabSelected="1" workbookViewId="0">
      <selection activeCell="E49" sqref="E49"/>
    </sheetView>
  </sheetViews>
  <sheetFormatPr baseColWidth="10" defaultRowHeight="13"/>
  <cols>
    <col min="1" max="1" width="16.7109375" customWidth="1"/>
    <col min="2" max="2" width="7" customWidth="1"/>
    <col min="3" max="3" width="7.5703125" customWidth="1"/>
    <col min="4" max="4" width="5" customWidth="1"/>
    <col min="5" max="6" width="5.5703125" customWidth="1"/>
    <col min="7" max="7" width="5" customWidth="1"/>
    <col min="8" max="8" width="7.140625" customWidth="1"/>
    <col min="9" max="10" width="4.85546875" customWidth="1"/>
    <col min="11" max="11" width="4.28515625" customWidth="1"/>
    <col min="12" max="18" width="4.7109375" customWidth="1"/>
    <col min="19" max="21" width="4.7109375" style="1" customWidth="1"/>
    <col min="22" max="29" width="4.7109375" customWidth="1"/>
  </cols>
  <sheetData>
    <row r="1" spans="1:31">
      <c r="A1" t="s">
        <v>32</v>
      </c>
    </row>
    <row r="2" spans="1:31" s="2" customFormat="1" hidden="1">
      <c r="A2" s="2" t="s">
        <v>21</v>
      </c>
      <c r="C2" s="2">
        <v>1</v>
      </c>
      <c r="D2" s="2">
        <v>1</v>
      </c>
      <c r="E2" s="2">
        <v>0</v>
      </c>
      <c r="F2" s="2">
        <v>0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>
        <v>0</v>
      </c>
    </row>
    <row r="3" spans="1:31" s="2" customFormat="1" hidden="1">
      <c r="A3" s="2" t="s">
        <v>22</v>
      </c>
      <c r="C3" s="2">
        <v>1</v>
      </c>
      <c r="D3" s="2">
        <f>C3+C4</f>
        <v>6</v>
      </c>
      <c r="E3" s="2">
        <f t="shared" ref="E3:AC3" si="0">D3+D4</f>
        <v>9</v>
      </c>
      <c r="F3" s="2">
        <f t="shared" si="0"/>
        <v>13</v>
      </c>
      <c r="G3" s="2">
        <f t="shared" si="0"/>
        <v>16</v>
      </c>
      <c r="H3" s="2">
        <f t="shared" si="0"/>
        <v>20</v>
      </c>
      <c r="I3" s="2">
        <f t="shared" si="0"/>
        <v>25</v>
      </c>
      <c r="J3" s="2">
        <f t="shared" si="0"/>
        <v>30</v>
      </c>
      <c r="K3" s="2">
        <f t="shared" si="0"/>
        <v>35</v>
      </c>
      <c r="L3" s="2">
        <f t="shared" si="0"/>
        <v>39</v>
      </c>
      <c r="M3" s="2">
        <f t="shared" si="0"/>
        <v>42</v>
      </c>
      <c r="N3" s="2">
        <f t="shared" si="0"/>
        <v>46</v>
      </c>
      <c r="O3" s="2">
        <f t="shared" si="0"/>
        <v>51</v>
      </c>
      <c r="P3" s="2">
        <f t="shared" si="0"/>
        <v>55</v>
      </c>
      <c r="Q3" s="2">
        <f t="shared" si="0"/>
        <v>58</v>
      </c>
      <c r="R3" s="2">
        <f t="shared" si="0"/>
        <v>62</v>
      </c>
      <c r="S3" s="2">
        <f t="shared" si="0"/>
        <v>66</v>
      </c>
      <c r="T3" s="2">
        <f t="shared" si="0"/>
        <v>72</v>
      </c>
      <c r="U3" s="2">
        <f t="shared" si="0"/>
        <v>78</v>
      </c>
      <c r="V3" s="2">
        <f t="shared" si="0"/>
        <v>84</v>
      </c>
      <c r="W3" s="2">
        <f t="shared" si="0"/>
        <v>89</v>
      </c>
      <c r="X3" s="2">
        <f t="shared" si="0"/>
        <v>94</v>
      </c>
      <c r="Y3" s="2">
        <f t="shared" si="0"/>
        <v>98</v>
      </c>
      <c r="Z3" s="2">
        <f t="shared" si="0"/>
        <v>102</v>
      </c>
      <c r="AA3" s="2">
        <f t="shared" si="0"/>
        <v>106</v>
      </c>
      <c r="AB3" s="2">
        <f t="shared" si="0"/>
        <v>110</v>
      </c>
      <c r="AC3" s="2">
        <f t="shared" si="0"/>
        <v>114</v>
      </c>
    </row>
    <row r="4" spans="1:31" s="2" customFormat="1" hidden="1">
      <c r="A4" s="2" t="s">
        <v>23</v>
      </c>
      <c r="C4" s="2">
        <v>5</v>
      </c>
      <c r="D4" s="2">
        <v>3</v>
      </c>
      <c r="E4" s="2">
        <v>4</v>
      </c>
      <c r="F4" s="2">
        <v>3</v>
      </c>
      <c r="G4" s="2">
        <v>4</v>
      </c>
      <c r="H4" s="2">
        <v>5</v>
      </c>
      <c r="I4" s="2">
        <v>5</v>
      </c>
      <c r="J4" s="2">
        <v>5</v>
      </c>
      <c r="K4" s="2">
        <v>4</v>
      </c>
      <c r="L4" s="2">
        <v>3</v>
      </c>
      <c r="M4" s="2">
        <v>4</v>
      </c>
      <c r="N4" s="2">
        <v>5</v>
      </c>
      <c r="O4" s="2">
        <v>4</v>
      </c>
      <c r="P4" s="2">
        <v>3</v>
      </c>
      <c r="Q4" s="2">
        <v>4</v>
      </c>
      <c r="R4" s="2">
        <v>4</v>
      </c>
      <c r="S4" s="2">
        <v>6</v>
      </c>
      <c r="T4" s="2">
        <v>6</v>
      </c>
      <c r="U4" s="2">
        <v>6</v>
      </c>
      <c r="V4" s="2">
        <v>5</v>
      </c>
      <c r="W4" s="2">
        <v>5</v>
      </c>
      <c r="X4" s="2">
        <v>4</v>
      </c>
      <c r="Y4" s="2">
        <v>4</v>
      </c>
      <c r="Z4" s="2">
        <v>4</v>
      </c>
      <c r="AA4" s="2">
        <v>4</v>
      </c>
      <c r="AB4" s="2">
        <v>4</v>
      </c>
      <c r="AC4" s="2">
        <v>25</v>
      </c>
    </row>
    <row r="5" spans="1:31">
      <c r="A5" t="s">
        <v>26</v>
      </c>
      <c r="C5" t="str">
        <f>MID($A5,C$3,C$4)</f>
        <v xml:space="preserve"> Year</v>
      </c>
      <c r="D5" t="str">
        <f t="shared" ref="D5:U6" si="1">MID($A5,D$3,D$4)</f>
        <v xml:space="preserve"> Ag</v>
      </c>
      <c r="E5" t="str">
        <f t="shared" si="1"/>
        <v xml:space="preserve"> Tm </v>
      </c>
      <c r="F5" t="str">
        <f t="shared" si="1"/>
        <v xml:space="preserve"> Lg</v>
      </c>
      <c r="G5" t="str">
        <f t="shared" si="1"/>
        <v xml:space="preserve">  G </v>
      </c>
      <c r="H5" t="str">
        <f t="shared" si="1"/>
        <v xml:space="preserve">  AB </v>
      </c>
      <c r="I5" t="str">
        <f t="shared" si="1"/>
        <v xml:space="preserve">   R </v>
      </c>
      <c r="J5" t="str">
        <f t="shared" si="1"/>
        <v xml:space="preserve">   H </v>
      </c>
      <c r="K5" t="str">
        <f t="shared" si="1"/>
        <v xml:space="preserve">  2B</v>
      </c>
      <c r="L5" t="str">
        <f t="shared" si="1"/>
        <v xml:space="preserve"> 3B</v>
      </c>
      <c r="M5" t="str">
        <f t="shared" si="1"/>
        <v xml:space="preserve">  HR</v>
      </c>
      <c r="N5" t="str">
        <f t="shared" si="1"/>
        <v xml:space="preserve">  RBI</v>
      </c>
      <c r="O5" t="str">
        <f t="shared" si="1"/>
        <v xml:space="preserve">  SB</v>
      </c>
      <c r="P5" t="str">
        <f t="shared" si="1"/>
        <v xml:space="preserve"> CS</v>
      </c>
      <c r="Q5" t="str">
        <f t="shared" si="1"/>
        <v xml:space="preserve">  BB</v>
      </c>
      <c r="R5" t="str">
        <f t="shared" si="1"/>
        <v xml:space="preserve">  SO</v>
      </c>
      <c r="S5" s="1" t="str">
        <f t="shared" si="1"/>
        <v xml:space="preserve">   BA </v>
      </c>
      <c r="T5" s="1" t="str">
        <f t="shared" si="1"/>
        <v xml:space="preserve">  OBP </v>
      </c>
      <c r="U5" s="1" t="str">
        <f t="shared" si="1"/>
        <v xml:space="preserve">  SLG </v>
      </c>
      <c r="V5" t="str">
        <f t="shared" ref="U5:AC6" si="2">MID($A5,V$3,V$4)</f>
        <v>*OPS+</v>
      </c>
      <c r="W5" t="str">
        <f t="shared" si="2"/>
        <v xml:space="preserve">  TB </v>
      </c>
      <c r="X5" t="str">
        <f t="shared" si="2"/>
        <v xml:space="preserve">  SH</v>
      </c>
      <c r="Y5" t="str">
        <f t="shared" si="2"/>
        <v xml:space="preserve">  SF</v>
      </c>
      <c r="Z5" t="str">
        <f t="shared" si="2"/>
        <v xml:space="preserve"> IBB</v>
      </c>
      <c r="AA5" t="str">
        <f t="shared" si="2"/>
        <v xml:space="preserve"> HBP</v>
      </c>
      <c r="AB5" t="str">
        <f t="shared" si="2"/>
        <v xml:space="preserve"> GDP</v>
      </c>
      <c r="AC5" t="str">
        <f t="shared" si="2"/>
        <v xml:space="preserve"> </v>
      </c>
      <c r="AD5" t="s">
        <v>19</v>
      </c>
      <c r="AE5" t="s">
        <v>20</v>
      </c>
    </row>
    <row r="6" spans="1:31">
      <c r="A6" t="s">
        <v>0</v>
      </c>
      <c r="C6" t="str">
        <f t="shared" ref="C6:R6" si="3">MID($A6,C$3,C$4)</f>
        <v>+----</v>
      </c>
      <c r="D6" t="str">
        <f t="shared" si="3"/>
        <v>---</v>
      </c>
      <c r="E6" t="str">
        <f t="shared" si="3"/>
        <v>----</v>
      </c>
      <c r="F6" t="str">
        <f t="shared" si="3"/>
        <v>---</v>
      </c>
      <c r="G6" t="str">
        <f t="shared" si="3"/>
        <v>+---</v>
      </c>
      <c r="H6" t="str">
        <f t="shared" si="3"/>
        <v>+----</v>
      </c>
      <c r="I6" t="str">
        <f t="shared" si="3"/>
        <v>+----</v>
      </c>
      <c r="J6" t="str">
        <f t="shared" si="3"/>
        <v>+----</v>
      </c>
      <c r="K6" t="str">
        <f t="shared" si="3"/>
        <v>+---</v>
      </c>
      <c r="L6" t="str">
        <f t="shared" si="3"/>
        <v>+--</v>
      </c>
      <c r="M6" t="str">
        <f t="shared" si="3"/>
        <v>+---</v>
      </c>
      <c r="N6" t="str">
        <f t="shared" si="3"/>
        <v>+----</v>
      </c>
      <c r="O6" t="str">
        <f t="shared" si="3"/>
        <v>+---</v>
      </c>
      <c r="P6" t="str">
        <f t="shared" si="3"/>
        <v>+--</v>
      </c>
      <c r="Q6" t="str">
        <f t="shared" si="3"/>
        <v>+---</v>
      </c>
      <c r="R6" t="str">
        <f t="shared" si="3"/>
        <v>+---</v>
      </c>
      <c r="S6" s="1" t="str">
        <f t="shared" si="1"/>
        <v>+-----</v>
      </c>
      <c r="T6" s="1" t="str">
        <f t="shared" si="1"/>
        <v>+-----</v>
      </c>
      <c r="U6" s="1" t="str">
        <f t="shared" si="2"/>
        <v>+-----</v>
      </c>
      <c r="V6" t="str">
        <f t="shared" si="2"/>
        <v>+----</v>
      </c>
      <c r="W6" t="str">
        <f t="shared" si="2"/>
        <v>+----</v>
      </c>
      <c r="X6" t="str">
        <f t="shared" si="2"/>
        <v>+---</v>
      </c>
      <c r="Y6" t="str">
        <f t="shared" si="2"/>
        <v>+---</v>
      </c>
      <c r="Z6" t="str">
        <f t="shared" si="2"/>
        <v>+---</v>
      </c>
      <c r="AA6" t="str">
        <f t="shared" si="2"/>
        <v>+---</v>
      </c>
      <c r="AB6" t="str">
        <f t="shared" si="2"/>
        <v>+---</v>
      </c>
      <c r="AC6" t="str">
        <f t="shared" si="2"/>
        <v>+</v>
      </c>
    </row>
    <row r="7" spans="1:31">
      <c r="A7" t="s">
        <v>40</v>
      </c>
      <c r="C7">
        <f>IF(C$2,VALUE(MID($A7,C$3,C$4)),MID($A7,C$3,C$4))</f>
        <v>1988</v>
      </c>
      <c r="D7">
        <f t="shared" ref="D7:AC17" si="4">IF(D$2,VALUE(MID($A7,D$3,D$4)),MID($A7,D$3,D$4))</f>
        <v>20</v>
      </c>
      <c r="E7" t="str">
        <f t="shared" si="4"/>
        <v xml:space="preserve"> SDP</v>
      </c>
      <c r="F7" t="str">
        <f t="shared" si="4"/>
        <v xml:space="preserve"> NL</v>
      </c>
      <c r="G7">
        <f t="shared" si="4"/>
        <v>143</v>
      </c>
      <c r="H7">
        <f t="shared" si="4"/>
        <v>545</v>
      </c>
      <c r="I7">
        <f t="shared" si="4"/>
        <v>84</v>
      </c>
      <c r="J7">
        <f t="shared" si="4"/>
        <v>145</v>
      </c>
      <c r="K7">
        <f t="shared" si="4"/>
        <v>24</v>
      </c>
      <c r="L7">
        <f t="shared" si="4"/>
        <v>6</v>
      </c>
      <c r="M7">
        <f t="shared" si="4"/>
        <v>9</v>
      </c>
      <c r="N7">
        <f t="shared" si="4"/>
        <v>41</v>
      </c>
      <c r="O7">
        <f t="shared" si="4"/>
        <v>24</v>
      </c>
      <c r="P7">
        <f t="shared" si="4"/>
        <v>6</v>
      </c>
      <c r="Q7">
        <f t="shared" si="4"/>
        <v>47</v>
      </c>
      <c r="R7">
        <f t="shared" si="4"/>
        <v>83</v>
      </c>
      <c r="S7" s="1">
        <f t="shared" si="4"/>
        <v>0.26600000000000001</v>
      </c>
      <c r="T7" s="1">
        <f t="shared" si="4"/>
        <v>0.32800000000000001</v>
      </c>
      <c r="U7" s="1">
        <f t="shared" si="4"/>
        <v>0.38200000000000001</v>
      </c>
      <c r="V7">
        <f t="shared" si="4"/>
        <v>105</v>
      </c>
      <c r="W7">
        <f t="shared" si="4"/>
        <v>208</v>
      </c>
      <c r="X7">
        <f t="shared" si="4"/>
        <v>16</v>
      </c>
      <c r="Y7">
        <f t="shared" si="4"/>
        <v>0</v>
      </c>
      <c r="Z7">
        <f t="shared" si="4"/>
        <v>5</v>
      </c>
      <c r="AA7">
        <f t="shared" si="4"/>
        <v>3</v>
      </c>
      <c r="AB7">
        <f t="shared" si="4"/>
        <v>15</v>
      </c>
      <c r="AC7" t="str">
        <f t="shared" si="4"/>
        <v xml:space="preserve"> RoY-5</v>
      </c>
      <c r="AD7">
        <f>SUM(H7,Q7,X7,Y7,AA7)</f>
        <v>611</v>
      </c>
      <c r="AE7">
        <f>AD7*V7</f>
        <v>64155</v>
      </c>
    </row>
    <row r="8" spans="1:31">
      <c r="A8" t="s">
        <v>41</v>
      </c>
      <c r="C8">
        <f t="shared" ref="C8:R32" si="5">IF(C$2,VALUE(MID($A8,C$3,C$4)),MID($A8,C$3,C$4))</f>
        <v>1989</v>
      </c>
      <c r="D8">
        <f t="shared" si="5"/>
        <v>21</v>
      </c>
      <c r="E8" t="str">
        <f t="shared" si="5"/>
        <v xml:space="preserve"> SDP</v>
      </c>
      <c r="F8" t="str">
        <f t="shared" si="5"/>
        <v xml:space="preserve"> NL</v>
      </c>
      <c r="G8">
        <f t="shared" si="5"/>
        <v>158</v>
      </c>
      <c r="H8">
        <f t="shared" si="5"/>
        <v>623</v>
      </c>
      <c r="I8">
        <f t="shared" si="5"/>
        <v>82</v>
      </c>
      <c r="J8">
        <f t="shared" si="5"/>
        <v>184</v>
      </c>
      <c r="K8">
        <f t="shared" si="5"/>
        <v>27</v>
      </c>
      <c r="L8">
        <f t="shared" si="5"/>
        <v>1</v>
      </c>
      <c r="M8">
        <f t="shared" si="5"/>
        <v>7</v>
      </c>
      <c r="N8">
        <f t="shared" si="5"/>
        <v>56</v>
      </c>
      <c r="O8">
        <f t="shared" si="5"/>
        <v>42</v>
      </c>
      <c r="P8">
        <f t="shared" si="5"/>
        <v>17</v>
      </c>
      <c r="Q8">
        <f t="shared" si="5"/>
        <v>53</v>
      </c>
      <c r="R8">
        <f t="shared" si="5"/>
        <v>76</v>
      </c>
      <c r="S8" s="1">
        <f t="shared" si="4"/>
        <v>0.29499999999999998</v>
      </c>
      <c r="T8" s="1">
        <f t="shared" si="4"/>
        <v>0.34699999999999998</v>
      </c>
      <c r="U8" s="1">
        <f t="shared" si="4"/>
        <v>0.376</v>
      </c>
      <c r="V8">
        <f t="shared" si="4"/>
        <v>107</v>
      </c>
      <c r="W8">
        <f t="shared" si="4"/>
        <v>234</v>
      </c>
      <c r="X8">
        <f t="shared" si="4"/>
        <v>17</v>
      </c>
      <c r="Y8">
        <f t="shared" si="4"/>
        <v>8</v>
      </c>
      <c r="Z8">
        <f t="shared" si="4"/>
        <v>4</v>
      </c>
      <c r="AA8">
        <f t="shared" si="4"/>
        <v>1</v>
      </c>
      <c r="AB8">
        <f t="shared" si="4"/>
        <v>10</v>
      </c>
      <c r="AC8" t="str">
        <f t="shared" si="4"/>
        <v/>
      </c>
      <c r="AD8">
        <f t="shared" ref="AD8:AD40" si="6">SUM(H8,Q8,X8,Y8,AA8)</f>
        <v>702</v>
      </c>
      <c r="AE8">
        <f t="shared" ref="AE8:AE40" si="7">AD8*V8</f>
        <v>75114</v>
      </c>
    </row>
    <row r="9" spans="1:31">
      <c r="A9" t="s">
        <v>42</v>
      </c>
      <c r="C9">
        <f t="shared" si="5"/>
        <v>1990</v>
      </c>
      <c r="D9">
        <f t="shared" si="4"/>
        <v>22</v>
      </c>
      <c r="E9" t="str">
        <f t="shared" si="4"/>
        <v xml:space="preserve"> SDP</v>
      </c>
      <c r="F9" t="str">
        <f t="shared" si="4"/>
        <v xml:space="preserve"> NL</v>
      </c>
      <c r="G9">
        <f t="shared" si="4"/>
        <v>147</v>
      </c>
      <c r="H9">
        <f t="shared" si="4"/>
        <v>586</v>
      </c>
      <c r="I9">
        <f t="shared" si="4"/>
        <v>80</v>
      </c>
      <c r="J9">
        <f t="shared" si="4"/>
        <v>168</v>
      </c>
      <c r="K9">
        <f t="shared" si="4"/>
        <v>27</v>
      </c>
      <c r="L9">
        <f t="shared" si="4"/>
        <v>5</v>
      </c>
      <c r="M9">
        <f t="shared" si="4"/>
        <v>6</v>
      </c>
      <c r="N9">
        <f t="shared" si="4"/>
        <v>60</v>
      </c>
      <c r="O9">
        <f t="shared" si="4"/>
        <v>24</v>
      </c>
      <c r="P9">
        <f t="shared" si="4"/>
        <v>7</v>
      </c>
      <c r="Q9">
        <f t="shared" si="4"/>
        <v>48</v>
      </c>
      <c r="R9">
        <f t="shared" si="4"/>
        <v>72</v>
      </c>
      <c r="S9" s="1">
        <f t="shared" si="4"/>
        <v>0.28699999999999998</v>
      </c>
      <c r="T9" s="1">
        <f t="shared" si="4"/>
        <v>0.34</v>
      </c>
      <c r="U9" s="1">
        <f t="shared" si="4"/>
        <v>0.38100000000000001</v>
      </c>
      <c r="V9">
        <f t="shared" si="4"/>
        <v>98</v>
      </c>
      <c r="W9">
        <f t="shared" si="4"/>
        <v>223</v>
      </c>
      <c r="X9">
        <f t="shared" si="4"/>
        <v>5</v>
      </c>
      <c r="Y9">
        <f t="shared" si="4"/>
        <v>5</v>
      </c>
      <c r="Z9">
        <f t="shared" si="4"/>
        <v>1</v>
      </c>
      <c r="AA9">
        <f t="shared" si="4"/>
        <v>2</v>
      </c>
      <c r="AB9">
        <f t="shared" si="4"/>
        <v>16</v>
      </c>
      <c r="AC9" t="str">
        <f t="shared" si="4"/>
        <v xml:space="preserve"> AS</v>
      </c>
      <c r="AD9">
        <f t="shared" si="6"/>
        <v>646</v>
      </c>
      <c r="AE9">
        <f t="shared" si="7"/>
        <v>63308</v>
      </c>
    </row>
    <row r="10" spans="1:31">
      <c r="A10" t="s">
        <v>43</v>
      </c>
      <c r="C10">
        <f t="shared" si="5"/>
        <v>1991</v>
      </c>
      <c r="D10">
        <f t="shared" si="4"/>
        <v>23</v>
      </c>
      <c r="E10" t="str">
        <f t="shared" si="4"/>
        <v xml:space="preserve"> TOR</v>
      </c>
      <c r="F10" t="str">
        <f t="shared" si="4"/>
        <v xml:space="preserve"> AL</v>
      </c>
      <c r="G10">
        <f t="shared" si="4"/>
        <v>161</v>
      </c>
      <c r="H10">
        <f t="shared" si="4"/>
        <v>637</v>
      </c>
      <c r="I10">
        <f t="shared" si="4"/>
        <v>88</v>
      </c>
      <c r="J10">
        <f t="shared" si="4"/>
        <v>188</v>
      </c>
      <c r="K10">
        <f t="shared" si="4"/>
        <v>41</v>
      </c>
      <c r="L10">
        <f t="shared" si="4"/>
        <v>11</v>
      </c>
      <c r="M10">
        <f t="shared" si="4"/>
        <v>9</v>
      </c>
      <c r="N10">
        <f t="shared" si="4"/>
        <v>69</v>
      </c>
      <c r="O10">
        <f t="shared" si="4"/>
        <v>53</v>
      </c>
      <c r="P10">
        <f t="shared" si="4"/>
        <v>11</v>
      </c>
      <c r="Q10">
        <f t="shared" si="4"/>
        <v>57</v>
      </c>
      <c r="R10">
        <f t="shared" si="4"/>
        <v>86</v>
      </c>
      <c r="S10" s="1">
        <f t="shared" si="4"/>
        <v>0.29499999999999998</v>
      </c>
      <c r="T10" s="1">
        <f t="shared" si="4"/>
        <v>0.35399999999999998</v>
      </c>
      <c r="U10" s="1">
        <f t="shared" si="4"/>
        <v>0.436</v>
      </c>
      <c r="V10">
        <f t="shared" si="4"/>
        <v>115</v>
      </c>
      <c r="W10">
        <f t="shared" si="4"/>
        <v>278</v>
      </c>
      <c r="X10">
        <f t="shared" si="4"/>
        <v>16</v>
      </c>
      <c r="Y10">
        <f t="shared" si="4"/>
        <v>5</v>
      </c>
      <c r="Z10">
        <f t="shared" si="4"/>
        <v>3</v>
      </c>
      <c r="AA10">
        <f t="shared" si="4"/>
        <v>4</v>
      </c>
      <c r="AB10">
        <f t="shared" si="4"/>
        <v>5</v>
      </c>
      <c r="AC10" t="str">
        <f t="shared" si="4"/>
        <v xml:space="preserve"> MVP-6,AS</v>
      </c>
      <c r="AD10">
        <f t="shared" si="6"/>
        <v>719</v>
      </c>
      <c r="AE10">
        <f t="shared" si="7"/>
        <v>82685</v>
      </c>
    </row>
    <row r="11" spans="1:31">
      <c r="A11" t="s">
        <v>6</v>
      </c>
      <c r="C11">
        <f t="shared" si="5"/>
        <v>1992</v>
      </c>
      <c r="D11">
        <f t="shared" si="4"/>
        <v>24</v>
      </c>
      <c r="E11" t="str">
        <f t="shared" si="4"/>
        <v xml:space="preserve"> TOR</v>
      </c>
      <c r="F11" t="str">
        <f t="shared" si="4"/>
        <v xml:space="preserve"> AL</v>
      </c>
      <c r="G11">
        <f t="shared" si="4"/>
        <v>152</v>
      </c>
      <c r="H11">
        <f t="shared" si="4"/>
        <v>571</v>
      </c>
      <c r="I11">
        <f t="shared" si="4"/>
        <v>105</v>
      </c>
      <c r="J11">
        <f t="shared" si="4"/>
        <v>177</v>
      </c>
      <c r="K11">
        <f t="shared" si="4"/>
        <v>27</v>
      </c>
      <c r="L11">
        <f t="shared" si="4"/>
        <v>8</v>
      </c>
      <c r="M11">
        <f t="shared" si="4"/>
        <v>8</v>
      </c>
      <c r="N11">
        <f t="shared" si="4"/>
        <v>76</v>
      </c>
      <c r="O11">
        <f t="shared" si="4"/>
        <v>49</v>
      </c>
      <c r="P11">
        <f t="shared" si="4"/>
        <v>9</v>
      </c>
      <c r="Q11">
        <f t="shared" si="4"/>
        <v>87</v>
      </c>
      <c r="R11">
        <f t="shared" si="4"/>
        <v>52</v>
      </c>
      <c r="S11" s="1">
        <f t="shared" si="4"/>
        <v>0.31</v>
      </c>
      <c r="T11" s="1">
        <f t="shared" si="4"/>
        <v>0.40500000000000003</v>
      </c>
      <c r="U11" s="1">
        <f t="shared" si="4"/>
        <v>0.42699999999999999</v>
      </c>
      <c r="V11">
        <f t="shared" si="4"/>
        <v>129</v>
      </c>
      <c r="W11">
        <f t="shared" si="4"/>
        <v>244</v>
      </c>
      <c r="X11">
        <f t="shared" si="4"/>
        <v>6</v>
      </c>
      <c r="Y11">
        <f t="shared" si="4"/>
        <v>2</v>
      </c>
      <c r="Z11">
        <f t="shared" si="4"/>
        <v>5</v>
      </c>
      <c r="AA11">
        <f t="shared" si="4"/>
        <v>5</v>
      </c>
      <c r="AB11">
        <f t="shared" si="4"/>
        <v>8</v>
      </c>
      <c r="AC11" t="str">
        <f t="shared" si="4"/>
        <v xml:space="preserve"> SS,MVP-6,AS</v>
      </c>
      <c r="AD11">
        <f t="shared" si="6"/>
        <v>671</v>
      </c>
      <c r="AE11">
        <f t="shared" si="7"/>
        <v>86559</v>
      </c>
    </row>
    <row r="12" spans="1:31">
      <c r="A12" t="s">
        <v>7</v>
      </c>
      <c r="C12">
        <f t="shared" si="5"/>
        <v>1993</v>
      </c>
      <c r="D12">
        <f t="shared" si="4"/>
        <v>25</v>
      </c>
      <c r="E12" t="str">
        <f t="shared" si="4"/>
        <v xml:space="preserve"> TOR</v>
      </c>
      <c r="F12" t="str">
        <f t="shared" si="4"/>
        <v xml:space="preserve"> AL</v>
      </c>
      <c r="G12">
        <f t="shared" si="4"/>
        <v>153</v>
      </c>
      <c r="H12">
        <f t="shared" si="4"/>
        <v>589</v>
      </c>
      <c r="I12">
        <f t="shared" si="4"/>
        <v>109</v>
      </c>
      <c r="J12">
        <f t="shared" si="4"/>
        <v>192</v>
      </c>
      <c r="K12">
        <f t="shared" si="4"/>
        <v>35</v>
      </c>
      <c r="L12">
        <f t="shared" si="4"/>
        <v>6</v>
      </c>
      <c r="M12">
        <f t="shared" si="4"/>
        <v>17</v>
      </c>
      <c r="N12">
        <f t="shared" si="4"/>
        <v>93</v>
      </c>
      <c r="O12">
        <f t="shared" si="4"/>
        <v>55</v>
      </c>
      <c r="P12">
        <f t="shared" si="4"/>
        <v>15</v>
      </c>
      <c r="Q12">
        <f t="shared" si="4"/>
        <v>80</v>
      </c>
      <c r="R12">
        <f t="shared" si="4"/>
        <v>67</v>
      </c>
      <c r="S12" s="1">
        <f t="shared" si="4"/>
        <v>0.32600000000000001</v>
      </c>
      <c r="T12" s="1">
        <f t="shared" si="4"/>
        <v>0.40799999999999997</v>
      </c>
      <c r="U12" s="1">
        <f t="shared" si="4"/>
        <v>0.49199999999999999</v>
      </c>
      <c r="V12">
        <f t="shared" si="4"/>
        <v>141</v>
      </c>
      <c r="W12">
        <f t="shared" si="4"/>
        <v>290</v>
      </c>
      <c r="X12">
        <f t="shared" si="4"/>
        <v>4</v>
      </c>
      <c r="Y12">
        <f t="shared" si="4"/>
        <v>5</v>
      </c>
      <c r="Z12">
        <f t="shared" si="4"/>
        <v>5</v>
      </c>
      <c r="AA12">
        <f t="shared" si="4"/>
        <v>5</v>
      </c>
      <c r="AB12">
        <f t="shared" si="4"/>
        <v>13</v>
      </c>
      <c r="AC12" t="str">
        <f t="shared" si="4"/>
        <v xml:space="preserve"> MVP-6,AS</v>
      </c>
      <c r="AD12">
        <f t="shared" si="6"/>
        <v>683</v>
      </c>
      <c r="AE12">
        <f t="shared" si="7"/>
        <v>96303</v>
      </c>
    </row>
    <row r="13" spans="1:31">
      <c r="A13" t="s">
        <v>49</v>
      </c>
      <c r="C13">
        <f t="shared" si="5"/>
        <v>1994</v>
      </c>
      <c r="D13">
        <f t="shared" si="4"/>
        <v>26</v>
      </c>
      <c r="E13" t="str">
        <f t="shared" si="4"/>
        <v xml:space="preserve"> TOR</v>
      </c>
      <c r="F13" t="str">
        <f t="shared" si="4"/>
        <v xml:space="preserve"> AL</v>
      </c>
      <c r="G13">
        <f t="shared" si="4"/>
        <v>107</v>
      </c>
      <c r="H13">
        <f t="shared" si="4"/>
        <v>392</v>
      </c>
      <c r="I13">
        <f t="shared" si="4"/>
        <v>78</v>
      </c>
      <c r="J13">
        <f t="shared" si="4"/>
        <v>120</v>
      </c>
      <c r="K13">
        <f t="shared" si="4"/>
        <v>25</v>
      </c>
      <c r="L13">
        <f t="shared" si="4"/>
        <v>4</v>
      </c>
      <c r="M13">
        <f t="shared" si="4"/>
        <v>8</v>
      </c>
      <c r="N13">
        <f t="shared" si="4"/>
        <v>38</v>
      </c>
      <c r="O13">
        <f t="shared" si="4"/>
        <v>19</v>
      </c>
      <c r="P13">
        <f t="shared" si="4"/>
        <v>8</v>
      </c>
      <c r="Q13">
        <f t="shared" si="4"/>
        <v>51</v>
      </c>
      <c r="R13">
        <f t="shared" si="4"/>
        <v>41</v>
      </c>
      <c r="S13" s="1">
        <f t="shared" si="4"/>
        <v>0.30599999999999999</v>
      </c>
      <c r="T13" s="1">
        <f t="shared" si="4"/>
        <v>0.38600000000000001</v>
      </c>
      <c r="U13" s="1">
        <f t="shared" si="4"/>
        <v>0.45200000000000001</v>
      </c>
      <c r="V13">
        <f t="shared" si="4"/>
        <v>116</v>
      </c>
      <c r="W13">
        <f t="shared" si="4"/>
        <v>177</v>
      </c>
      <c r="X13">
        <f t="shared" si="4"/>
        <v>7</v>
      </c>
      <c r="Y13">
        <f t="shared" si="4"/>
        <v>3</v>
      </c>
      <c r="Z13">
        <f t="shared" si="4"/>
        <v>2</v>
      </c>
      <c r="AA13">
        <f t="shared" si="4"/>
        <v>2</v>
      </c>
      <c r="AB13">
        <f t="shared" si="4"/>
        <v>14</v>
      </c>
      <c r="AC13" t="str">
        <f t="shared" si="4"/>
        <v xml:space="preserve"> AS</v>
      </c>
      <c r="AD13">
        <f t="shared" si="6"/>
        <v>455</v>
      </c>
      <c r="AE13">
        <f t="shared" si="7"/>
        <v>52780</v>
      </c>
    </row>
    <row r="14" spans="1:31">
      <c r="A14" t="s">
        <v>50</v>
      </c>
      <c r="C14">
        <f t="shared" si="5"/>
        <v>1995</v>
      </c>
      <c r="D14">
        <f t="shared" si="4"/>
        <v>27</v>
      </c>
      <c r="E14" t="str">
        <f t="shared" si="4"/>
        <v xml:space="preserve"> TOR</v>
      </c>
      <c r="F14" t="str">
        <f t="shared" si="4"/>
        <v xml:space="preserve"> AL</v>
      </c>
      <c r="G14">
        <f t="shared" si="4"/>
        <v>130</v>
      </c>
      <c r="H14">
        <f t="shared" si="4"/>
        <v>517</v>
      </c>
      <c r="I14">
        <f t="shared" si="4"/>
        <v>71</v>
      </c>
      <c r="J14">
        <f t="shared" si="4"/>
        <v>155</v>
      </c>
      <c r="K14">
        <f t="shared" si="4"/>
        <v>24</v>
      </c>
      <c r="L14">
        <f t="shared" si="4"/>
        <v>7</v>
      </c>
      <c r="M14">
        <f t="shared" si="4"/>
        <v>13</v>
      </c>
      <c r="N14">
        <f t="shared" si="4"/>
        <v>66</v>
      </c>
      <c r="O14">
        <f t="shared" si="4"/>
        <v>30</v>
      </c>
      <c r="P14">
        <f t="shared" si="4"/>
        <v>3</v>
      </c>
      <c r="Q14">
        <f t="shared" si="4"/>
        <v>47</v>
      </c>
      <c r="R14">
        <f t="shared" si="4"/>
        <v>45</v>
      </c>
      <c r="S14" s="1">
        <f t="shared" si="4"/>
        <v>0.3</v>
      </c>
      <c r="T14" s="1">
        <f t="shared" si="4"/>
        <v>0.35399999999999998</v>
      </c>
      <c r="U14" s="1">
        <f t="shared" si="4"/>
        <v>0.44900000000000001</v>
      </c>
      <c r="V14">
        <f t="shared" si="4"/>
        <v>109</v>
      </c>
      <c r="W14">
        <f t="shared" si="4"/>
        <v>232</v>
      </c>
      <c r="X14">
        <f t="shared" si="4"/>
        <v>6</v>
      </c>
      <c r="Y14">
        <f t="shared" si="4"/>
        <v>7</v>
      </c>
      <c r="Z14">
        <f t="shared" si="4"/>
        <v>3</v>
      </c>
      <c r="AA14">
        <f t="shared" si="4"/>
        <v>0</v>
      </c>
      <c r="AB14">
        <f t="shared" si="4"/>
        <v>16</v>
      </c>
      <c r="AC14" t="str">
        <f t="shared" si="4"/>
        <v xml:space="preserve"> AS</v>
      </c>
      <c r="AD14">
        <f t="shared" si="6"/>
        <v>577</v>
      </c>
      <c r="AE14">
        <f t="shared" si="7"/>
        <v>62893</v>
      </c>
    </row>
    <row r="15" spans="1:31">
      <c r="A15" t="s">
        <v>51</v>
      </c>
      <c r="C15">
        <f t="shared" si="5"/>
        <v>1996</v>
      </c>
      <c r="D15">
        <f t="shared" si="4"/>
        <v>28</v>
      </c>
      <c r="E15" t="str">
        <f t="shared" si="4"/>
        <v xml:space="preserve"> BAL</v>
      </c>
      <c r="F15" t="str">
        <f t="shared" si="4"/>
        <v xml:space="preserve"> AL</v>
      </c>
      <c r="G15">
        <f t="shared" si="4"/>
        <v>153</v>
      </c>
      <c r="H15">
        <f t="shared" si="4"/>
        <v>588</v>
      </c>
      <c r="I15">
        <f t="shared" si="4"/>
        <v>132</v>
      </c>
      <c r="J15">
        <f t="shared" si="4"/>
        <v>193</v>
      </c>
      <c r="K15">
        <f t="shared" si="4"/>
        <v>43</v>
      </c>
      <c r="L15">
        <f t="shared" si="4"/>
        <v>4</v>
      </c>
      <c r="M15">
        <f t="shared" si="4"/>
        <v>22</v>
      </c>
      <c r="N15">
        <f t="shared" si="4"/>
        <v>94</v>
      </c>
      <c r="O15">
        <f t="shared" si="4"/>
        <v>17</v>
      </c>
      <c r="P15">
        <f t="shared" si="4"/>
        <v>6</v>
      </c>
      <c r="Q15">
        <f t="shared" si="4"/>
        <v>90</v>
      </c>
      <c r="R15">
        <f t="shared" si="4"/>
        <v>65</v>
      </c>
      <c r="S15" s="1">
        <f t="shared" si="4"/>
        <v>0.32800000000000001</v>
      </c>
      <c r="T15" s="1">
        <f t="shared" si="4"/>
        <v>0.41099999999999998</v>
      </c>
      <c r="U15" s="1">
        <f t="shared" si="4"/>
        <v>0.52700000000000002</v>
      </c>
      <c r="V15">
        <f t="shared" si="4"/>
        <v>136</v>
      </c>
      <c r="W15">
        <f t="shared" si="4"/>
        <v>310</v>
      </c>
      <c r="X15">
        <f t="shared" si="4"/>
        <v>8</v>
      </c>
      <c r="Y15">
        <f t="shared" si="4"/>
        <v>12</v>
      </c>
      <c r="Z15">
        <f t="shared" si="4"/>
        <v>10</v>
      </c>
      <c r="AA15">
        <f t="shared" si="4"/>
        <v>1</v>
      </c>
      <c r="AB15">
        <f t="shared" si="4"/>
        <v>14</v>
      </c>
      <c r="AC15" t="str">
        <f t="shared" si="4"/>
        <v xml:space="preserve"> SS,MVP-20,AS</v>
      </c>
      <c r="AD15">
        <f t="shared" si="6"/>
        <v>699</v>
      </c>
      <c r="AE15">
        <f t="shared" si="7"/>
        <v>95064</v>
      </c>
    </row>
    <row r="16" spans="1:31">
      <c r="A16" t="s">
        <v>52</v>
      </c>
      <c r="C16">
        <f t="shared" si="5"/>
        <v>1997</v>
      </c>
      <c r="D16">
        <f t="shared" si="4"/>
        <v>29</v>
      </c>
      <c r="E16" t="str">
        <f t="shared" si="4"/>
        <v xml:space="preserve"> BAL</v>
      </c>
      <c r="F16" t="str">
        <f t="shared" si="4"/>
        <v xml:space="preserve"> AL</v>
      </c>
      <c r="G16">
        <f t="shared" si="4"/>
        <v>112</v>
      </c>
      <c r="H16">
        <f t="shared" si="4"/>
        <v>412</v>
      </c>
      <c r="I16">
        <f t="shared" si="4"/>
        <v>64</v>
      </c>
      <c r="J16">
        <f t="shared" si="4"/>
        <v>137</v>
      </c>
      <c r="K16">
        <f t="shared" si="4"/>
        <v>23</v>
      </c>
      <c r="L16">
        <f t="shared" si="4"/>
        <v>2</v>
      </c>
      <c r="M16">
        <f t="shared" si="4"/>
        <v>14</v>
      </c>
      <c r="N16">
        <f t="shared" si="4"/>
        <v>60</v>
      </c>
      <c r="O16">
        <f t="shared" si="4"/>
        <v>9</v>
      </c>
      <c r="P16">
        <f t="shared" si="4"/>
        <v>3</v>
      </c>
      <c r="Q16">
        <f t="shared" si="4"/>
        <v>40</v>
      </c>
      <c r="R16">
        <f t="shared" si="4"/>
        <v>43</v>
      </c>
      <c r="S16" s="1">
        <f t="shared" si="4"/>
        <v>0.33300000000000002</v>
      </c>
      <c r="T16" s="1">
        <f t="shared" si="4"/>
        <v>0.39</v>
      </c>
      <c r="U16" s="1">
        <f t="shared" si="4"/>
        <v>0.5</v>
      </c>
      <c r="V16">
        <f t="shared" si="4"/>
        <v>134</v>
      </c>
      <c r="W16">
        <f t="shared" si="4"/>
        <v>206</v>
      </c>
      <c r="X16">
        <f t="shared" si="4"/>
        <v>7</v>
      </c>
      <c r="Y16">
        <f t="shared" si="4"/>
        <v>7</v>
      </c>
      <c r="Z16">
        <f t="shared" si="4"/>
        <v>2</v>
      </c>
      <c r="AA16">
        <f t="shared" si="4"/>
        <v>3</v>
      </c>
      <c r="AB16">
        <f t="shared" si="4"/>
        <v>10</v>
      </c>
      <c r="AC16" t="str">
        <f t="shared" si="4"/>
        <v xml:space="preserve"> MVP-22,AS</v>
      </c>
      <c r="AD16">
        <f t="shared" si="6"/>
        <v>469</v>
      </c>
      <c r="AE16">
        <f t="shared" si="7"/>
        <v>62846</v>
      </c>
    </row>
    <row r="17" spans="1:31">
      <c r="A17" t="s">
        <v>53</v>
      </c>
      <c r="C17">
        <f t="shared" si="5"/>
        <v>1998</v>
      </c>
      <c r="D17">
        <f t="shared" si="4"/>
        <v>30</v>
      </c>
      <c r="E17" t="str">
        <f t="shared" si="4"/>
        <v xml:space="preserve"> BAL</v>
      </c>
      <c r="F17" t="str">
        <f t="shared" si="4"/>
        <v xml:space="preserve"> AL</v>
      </c>
      <c r="G17">
        <f t="shared" si="4"/>
        <v>147</v>
      </c>
      <c r="H17">
        <f t="shared" si="4"/>
        <v>588</v>
      </c>
      <c r="I17">
        <f t="shared" si="4"/>
        <v>86</v>
      </c>
      <c r="J17">
        <f t="shared" si="4"/>
        <v>166</v>
      </c>
      <c r="K17">
        <f t="shared" si="4"/>
        <v>36</v>
      </c>
      <c r="L17">
        <f t="shared" si="4"/>
        <v>1</v>
      </c>
      <c r="M17">
        <f t="shared" si="4"/>
        <v>14</v>
      </c>
      <c r="N17">
        <f t="shared" ref="N17:AC31" si="8">IF(N$2,VALUE(MID($A17,N$3,N$4)),MID($A17,N$3,N$4))</f>
        <v>56</v>
      </c>
      <c r="O17">
        <f t="shared" si="8"/>
        <v>18</v>
      </c>
      <c r="P17">
        <f t="shared" si="8"/>
        <v>5</v>
      </c>
      <c r="Q17">
        <f t="shared" si="8"/>
        <v>59</v>
      </c>
      <c r="R17">
        <f t="shared" si="8"/>
        <v>70</v>
      </c>
      <c r="S17" s="1">
        <f t="shared" si="8"/>
        <v>0.28199999999999997</v>
      </c>
      <c r="T17" s="1">
        <f t="shared" si="8"/>
        <v>0.34699999999999998</v>
      </c>
      <c r="U17" s="1">
        <f t="shared" si="8"/>
        <v>0.41799999999999998</v>
      </c>
      <c r="V17">
        <f t="shared" si="8"/>
        <v>100</v>
      </c>
      <c r="W17">
        <f t="shared" si="8"/>
        <v>246</v>
      </c>
      <c r="X17">
        <f t="shared" si="8"/>
        <v>3</v>
      </c>
      <c r="Y17">
        <f t="shared" si="8"/>
        <v>5</v>
      </c>
      <c r="Z17">
        <f t="shared" si="8"/>
        <v>3</v>
      </c>
      <c r="AA17">
        <f t="shared" si="8"/>
        <v>2</v>
      </c>
      <c r="AB17">
        <f t="shared" si="8"/>
        <v>11</v>
      </c>
      <c r="AC17" t="str">
        <f t="shared" si="8"/>
        <v xml:space="preserve"> AS</v>
      </c>
      <c r="AD17">
        <f t="shared" si="6"/>
        <v>657</v>
      </c>
      <c r="AE17">
        <f t="shared" si="7"/>
        <v>65700</v>
      </c>
    </row>
    <row r="18" spans="1:31">
      <c r="A18" t="s">
        <v>54</v>
      </c>
      <c r="C18">
        <f t="shared" si="5"/>
        <v>1999</v>
      </c>
      <c r="D18">
        <f t="shared" si="5"/>
        <v>31</v>
      </c>
      <c r="E18" t="str">
        <f t="shared" si="5"/>
        <v xml:space="preserve"> CLE</v>
      </c>
      <c r="F18" t="str">
        <f t="shared" si="5"/>
        <v xml:space="preserve"> AL</v>
      </c>
      <c r="G18">
        <f t="shared" si="5"/>
        <v>159</v>
      </c>
      <c r="H18">
        <f t="shared" si="5"/>
        <v>563</v>
      </c>
      <c r="I18">
        <f t="shared" si="5"/>
        <v>138</v>
      </c>
      <c r="J18">
        <f t="shared" si="5"/>
        <v>182</v>
      </c>
      <c r="K18">
        <f t="shared" si="5"/>
        <v>40</v>
      </c>
      <c r="L18">
        <f t="shared" si="5"/>
        <v>3</v>
      </c>
      <c r="M18">
        <f t="shared" si="5"/>
        <v>24</v>
      </c>
      <c r="N18">
        <f t="shared" si="5"/>
        <v>120</v>
      </c>
      <c r="O18">
        <f t="shared" si="5"/>
        <v>37</v>
      </c>
      <c r="P18">
        <f t="shared" si="5"/>
        <v>6</v>
      </c>
      <c r="Q18">
        <f t="shared" si="5"/>
        <v>99</v>
      </c>
      <c r="R18">
        <f t="shared" si="5"/>
        <v>96</v>
      </c>
      <c r="S18" s="1">
        <f t="shared" si="8"/>
        <v>0.32300000000000001</v>
      </c>
      <c r="T18" s="1">
        <f t="shared" si="8"/>
        <v>0.42199999999999999</v>
      </c>
      <c r="U18" s="1">
        <f t="shared" si="8"/>
        <v>0.53300000000000003</v>
      </c>
      <c r="V18">
        <f t="shared" si="8"/>
        <v>139</v>
      </c>
      <c r="W18">
        <f t="shared" si="8"/>
        <v>300</v>
      </c>
      <c r="X18">
        <f t="shared" si="8"/>
        <v>12</v>
      </c>
      <c r="Y18">
        <f t="shared" si="8"/>
        <v>13</v>
      </c>
      <c r="Z18">
        <f t="shared" si="8"/>
        <v>3</v>
      </c>
      <c r="AA18">
        <f t="shared" si="8"/>
        <v>7</v>
      </c>
      <c r="AB18">
        <f t="shared" si="8"/>
        <v>13</v>
      </c>
      <c r="AC18" t="str">
        <f t="shared" si="8"/>
        <v xml:space="preserve"> SS,MVP-3,AS</v>
      </c>
      <c r="AD18">
        <f t="shared" si="6"/>
        <v>694</v>
      </c>
      <c r="AE18">
        <f t="shared" si="7"/>
        <v>96466</v>
      </c>
    </row>
    <row r="19" spans="1:31">
      <c r="A19" t="s">
        <v>55</v>
      </c>
      <c r="C19">
        <f t="shared" si="5"/>
        <v>2000</v>
      </c>
      <c r="D19">
        <f t="shared" si="5"/>
        <v>32</v>
      </c>
      <c r="E19" t="str">
        <f t="shared" si="5"/>
        <v xml:space="preserve"> CLE</v>
      </c>
      <c r="F19" t="str">
        <f t="shared" si="5"/>
        <v xml:space="preserve"> AL</v>
      </c>
      <c r="G19">
        <f t="shared" si="5"/>
        <v>155</v>
      </c>
      <c r="H19">
        <f t="shared" si="5"/>
        <v>610</v>
      </c>
      <c r="I19">
        <f t="shared" si="5"/>
        <v>111</v>
      </c>
      <c r="J19">
        <f t="shared" si="5"/>
        <v>189</v>
      </c>
      <c r="K19">
        <f t="shared" si="5"/>
        <v>40</v>
      </c>
      <c r="L19">
        <f t="shared" si="5"/>
        <v>2</v>
      </c>
      <c r="M19">
        <f t="shared" si="5"/>
        <v>19</v>
      </c>
      <c r="N19">
        <f t="shared" si="5"/>
        <v>89</v>
      </c>
      <c r="O19">
        <f t="shared" si="5"/>
        <v>39</v>
      </c>
      <c r="P19">
        <f t="shared" si="5"/>
        <v>4</v>
      </c>
      <c r="Q19">
        <f t="shared" si="5"/>
        <v>64</v>
      </c>
      <c r="R19">
        <f t="shared" si="5"/>
        <v>82</v>
      </c>
      <c r="S19" s="1">
        <f t="shared" si="8"/>
        <v>0.31</v>
      </c>
      <c r="T19" s="1">
        <f t="shared" si="8"/>
        <v>0.378</v>
      </c>
      <c r="U19" s="1">
        <f t="shared" si="8"/>
        <v>0.47499999999999998</v>
      </c>
      <c r="V19">
        <f t="shared" si="8"/>
        <v>114</v>
      </c>
      <c r="W19">
        <f t="shared" si="8"/>
        <v>290</v>
      </c>
      <c r="X19">
        <f t="shared" si="8"/>
        <v>11</v>
      </c>
      <c r="Y19">
        <f t="shared" si="8"/>
        <v>6</v>
      </c>
      <c r="Z19">
        <f t="shared" si="8"/>
        <v>4</v>
      </c>
      <c r="AA19">
        <f t="shared" si="8"/>
        <v>6</v>
      </c>
      <c r="AB19">
        <f t="shared" si="8"/>
        <v>19</v>
      </c>
      <c r="AC19" t="str">
        <f t="shared" si="8"/>
        <v xml:space="preserve"> SS,AS</v>
      </c>
      <c r="AD19">
        <f t="shared" si="6"/>
        <v>697</v>
      </c>
      <c r="AE19">
        <f t="shared" si="7"/>
        <v>79458</v>
      </c>
    </row>
    <row r="20" spans="1:31">
      <c r="A20" t="s">
        <v>56</v>
      </c>
      <c r="C20">
        <f t="shared" si="5"/>
        <v>2001</v>
      </c>
      <c r="D20">
        <f t="shared" si="5"/>
        <v>33</v>
      </c>
      <c r="E20" t="str">
        <f t="shared" si="5"/>
        <v xml:space="preserve"> CLE</v>
      </c>
      <c r="F20" t="str">
        <f t="shared" si="5"/>
        <v xml:space="preserve"> AL</v>
      </c>
      <c r="G20">
        <f t="shared" si="5"/>
        <v>157</v>
      </c>
      <c r="H20">
        <f t="shared" si="5"/>
        <v>575</v>
      </c>
      <c r="I20">
        <f t="shared" si="5"/>
        <v>113</v>
      </c>
      <c r="J20">
        <f t="shared" si="5"/>
        <v>193</v>
      </c>
      <c r="K20">
        <f t="shared" si="5"/>
        <v>34</v>
      </c>
      <c r="L20">
        <f t="shared" si="5"/>
        <v>12</v>
      </c>
      <c r="M20">
        <f t="shared" si="5"/>
        <v>20</v>
      </c>
      <c r="N20">
        <f t="shared" si="5"/>
        <v>100</v>
      </c>
      <c r="O20">
        <f t="shared" si="5"/>
        <v>30</v>
      </c>
      <c r="P20">
        <f t="shared" si="5"/>
        <v>6</v>
      </c>
      <c r="Q20">
        <f t="shared" si="5"/>
        <v>80</v>
      </c>
      <c r="R20">
        <f t="shared" si="5"/>
        <v>71</v>
      </c>
      <c r="S20" s="1">
        <f t="shared" si="8"/>
        <v>0.33600000000000002</v>
      </c>
      <c r="T20" s="1">
        <f t="shared" si="8"/>
        <v>0.41499999999999998</v>
      </c>
      <c r="U20" s="1">
        <f t="shared" si="8"/>
        <v>0.54100000000000004</v>
      </c>
      <c r="V20">
        <f t="shared" si="8"/>
        <v>150</v>
      </c>
      <c r="W20">
        <f t="shared" si="8"/>
        <v>311</v>
      </c>
      <c r="X20">
        <f t="shared" si="8"/>
        <v>9</v>
      </c>
      <c r="Y20">
        <f t="shared" si="8"/>
        <v>9</v>
      </c>
      <c r="Z20">
        <f t="shared" si="8"/>
        <v>5</v>
      </c>
      <c r="AA20">
        <f t="shared" si="8"/>
        <v>4</v>
      </c>
      <c r="AB20">
        <f t="shared" si="8"/>
        <v>9</v>
      </c>
      <c r="AC20" t="str">
        <f t="shared" si="8"/>
        <v xml:space="preserve"> MVP-4,AS</v>
      </c>
      <c r="AD20">
        <f t="shared" si="6"/>
        <v>677</v>
      </c>
      <c r="AE20">
        <f t="shared" si="7"/>
        <v>101550</v>
      </c>
    </row>
    <row r="21" spans="1:31">
      <c r="A21" t="s">
        <v>57</v>
      </c>
      <c r="C21">
        <f t="shared" si="5"/>
        <v>2002</v>
      </c>
      <c r="D21">
        <f t="shared" si="5"/>
        <v>34</v>
      </c>
      <c r="E21" t="str">
        <f t="shared" si="5"/>
        <v xml:space="preserve"> NYM</v>
      </c>
      <c r="F21" t="str">
        <f t="shared" si="5"/>
        <v xml:space="preserve"> NL</v>
      </c>
      <c r="G21">
        <f t="shared" si="5"/>
        <v>149</v>
      </c>
      <c r="H21">
        <f t="shared" si="5"/>
        <v>590</v>
      </c>
      <c r="I21">
        <f t="shared" si="5"/>
        <v>73</v>
      </c>
      <c r="J21">
        <f t="shared" si="5"/>
        <v>157</v>
      </c>
      <c r="K21">
        <f t="shared" si="5"/>
        <v>24</v>
      </c>
      <c r="L21">
        <f t="shared" si="5"/>
        <v>4</v>
      </c>
      <c r="M21">
        <f t="shared" si="5"/>
        <v>11</v>
      </c>
      <c r="N21">
        <f t="shared" si="5"/>
        <v>53</v>
      </c>
      <c r="O21">
        <f t="shared" si="5"/>
        <v>16</v>
      </c>
      <c r="P21">
        <f t="shared" si="5"/>
        <v>4</v>
      </c>
      <c r="Q21">
        <f t="shared" si="5"/>
        <v>57</v>
      </c>
      <c r="R21">
        <f t="shared" si="5"/>
        <v>83</v>
      </c>
      <c r="S21" s="1">
        <f t="shared" si="8"/>
        <v>0.26600000000000001</v>
      </c>
      <c r="T21" s="1">
        <f t="shared" si="8"/>
        <v>0.33100000000000002</v>
      </c>
      <c r="U21" s="1">
        <f t="shared" si="8"/>
        <v>0.376</v>
      </c>
      <c r="V21">
        <f t="shared" si="8"/>
        <v>89</v>
      </c>
      <c r="W21">
        <f t="shared" si="8"/>
        <v>222</v>
      </c>
      <c r="X21">
        <f t="shared" si="8"/>
        <v>6</v>
      </c>
      <c r="Y21">
        <f t="shared" si="8"/>
        <v>1</v>
      </c>
      <c r="Z21">
        <f t="shared" si="8"/>
        <v>4</v>
      </c>
      <c r="AA21">
        <f t="shared" si="8"/>
        <v>1</v>
      </c>
      <c r="AB21">
        <f t="shared" si="8"/>
        <v>12</v>
      </c>
      <c r="AC21" t="str">
        <f t="shared" si="8"/>
        <v/>
      </c>
      <c r="AD21">
        <f t="shared" si="6"/>
        <v>655</v>
      </c>
      <c r="AE21">
        <f t="shared" si="7"/>
        <v>58295</v>
      </c>
    </row>
    <row r="22" spans="1:31">
      <c r="A22" t="s">
        <v>58</v>
      </c>
      <c r="C22">
        <f t="shared" si="5"/>
        <v>2003</v>
      </c>
      <c r="D22">
        <f t="shared" si="5"/>
        <v>35</v>
      </c>
      <c r="E22" t="str">
        <f t="shared" si="5"/>
        <v xml:space="preserve"> TOT</v>
      </c>
      <c r="F22" t="str">
        <f t="shared" si="5"/>
        <v xml:space="preserve">   </v>
      </c>
      <c r="G22">
        <f t="shared" si="5"/>
        <v>140</v>
      </c>
      <c r="H22">
        <f t="shared" si="5"/>
        <v>516</v>
      </c>
      <c r="I22">
        <f t="shared" si="5"/>
        <v>76</v>
      </c>
      <c r="J22">
        <f t="shared" si="5"/>
        <v>133</v>
      </c>
      <c r="K22">
        <f t="shared" si="5"/>
        <v>28</v>
      </c>
      <c r="L22">
        <f t="shared" si="5"/>
        <v>2</v>
      </c>
      <c r="M22">
        <f t="shared" si="5"/>
        <v>5</v>
      </c>
      <c r="N22">
        <f t="shared" si="5"/>
        <v>39</v>
      </c>
      <c r="O22">
        <f t="shared" si="5"/>
        <v>12</v>
      </c>
      <c r="P22">
        <f t="shared" si="5"/>
        <v>2</v>
      </c>
      <c r="Q22">
        <f t="shared" si="5"/>
        <v>59</v>
      </c>
      <c r="R22">
        <f t="shared" si="5"/>
        <v>77</v>
      </c>
      <c r="S22" s="1">
        <f t="shared" si="8"/>
        <v>0.25800000000000001</v>
      </c>
      <c r="T22" s="1">
        <f t="shared" si="8"/>
        <v>0.33300000000000002</v>
      </c>
      <c r="U22" s="1">
        <f t="shared" si="8"/>
        <v>0.34899999999999998</v>
      </c>
      <c r="V22">
        <f t="shared" si="8"/>
        <v>80</v>
      </c>
      <c r="W22">
        <f t="shared" si="8"/>
        <v>180</v>
      </c>
      <c r="X22">
        <f t="shared" si="8"/>
        <v>12</v>
      </c>
      <c r="Y22">
        <f t="shared" si="8"/>
        <v>8</v>
      </c>
      <c r="Z22">
        <f t="shared" si="8"/>
        <v>3</v>
      </c>
      <c r="AA22">
        <f t="shared" si="8"/>
        <v>3</v>
      </c>
      <c r="AB22">
        <f t="shared" si="8"/>
        <v>17</v>
      </c>
      <c r="AC22" t="str">
        <f t="shared" si="8"/>
        <v/>
      </c>
      <c r="AD22">
        <f t="shared" si="6"/>
        <v>598</v>
      </c>
      <c r="AE22">
        <f t="shared" si="7"/>
        <v>47840</v>
      </c>
    </row>
    <row r="23" spans="1:31">
      <c r="A23" t="s">
        <v>27</v>
      </c>
      <c r="C23" t="e">
        <f t="shared" si="5"/>
        <v>#VALUE!</v>
      </c>
      <c r="D23" t="e">
        <f t="shared" si="5"/>
        <v>#VALUE!</v>
      </c>
      <c r="E23" t="str">
        <f t="shared" si="5"/>
        <v xml:space="preserve"> NYM</v>
      </c>
      <c r="F23" t="str">
        <f t="shared" si="5"/>
        <v xml:space="preserve"> NL</v>
      </c>
      <c r="G23">
        <f t="shared" si="5"/>
        <v>73</v>
      </c>
      <c r="H23">
        <f t="shared" si="5"/>
        <v>263</v>
      </c>
      <c r="I23">
        <f t="shared" si="5"/>
        <v>34</v>
      </c>
      <c r="J23">
        <f t="shared" si="5"/>
        <v>69</v>
      </c>
      <c r="K23">
        <f t="shared" si="5"/>
        <v>17</v>
      </c>
      <c r="L23">
        <f t="shared" si="5"/>
        <v>1</v>
      </c>
      <c r="M23">
        <f t="shared" si="5"/>
        <v>2</v>
      </c>
      <c r="N23">
        <f t="shared" si="5"/>
        <v>22</v>
      </c>
      <c r="O23">
        <f t="shared" si="5"/>
        <v>6</v>
      </c>
      <c r="P23">
        <f t="shared" si="5"/>
        <v>0</v>
      </c>
      <c r="Q23">
        <f t="shared" si="5"/>
        <v>29</v>
      </c>
      <c r="R23">
        <f t="shared" si="5"/>
        <v>40</v>
      </c>
      <c r="S23" s="1">
        <f t="shared" si="8"/>
        <v>0.26200000000000001</v>
      </c>
      <c r="T23" s="1">
        <f t="shared" si="8"/>
        <v>0.33600000000000002</v>
      </c>
      <c r="U23" s="1">
        <f t="shared" si="8"/>
        <v>0.35699999999999998</v>
      </c>
      <c r="V23">
        <f t="shared" si="8"/>
        <v>84</v>
      </c>
      <c r="W23">
        <f t="shared" si="8"/>
        <v>94</v>
      </c>
      <c r="X23">
        <f t="shared" si="8"/>
        <v>4</v>
      </c>
      <c r="Y23">
        <f t="shared" si="8"/>
        <v>4</v>
      </c>
      <c r="Z23">
        <f t="shared" si="8"/>
        <v>2</v>
      </c>
      <c r="AA23">
        <f t="shared" si="8"/>
        <v>2</v>
      </c>
      <c r="AB23">
        <f t="shared" si="8"/>
        <v>8</v>
      </c>
      <c r="AC23" t="str">
        <f t="shared" si="8"/>
        <v/>
      </c>
      <c r="AD23">
        <f t="shared" si="6"/>
        <v>302</v>
      </c>
      <c r="AE23">
        <f t="shared" si="7"/>
        <v>25368</v>
      </c>
    </row>
    <row r="24" spans="1:31">
      <c r="A24" t="s">
        <v>28</v>
      </c>
      <c r="C24" t="e">
        <f t="shared" si="5"/>
        <v>#VALUE!</v>
      </c>
      <c r="D24" t="e">
        <f t="shared" si="5"/>
        <v>#VALUE!</v>
      </c>
      <c r="E24" t="str">
        <f t="shared" si="5"/>
        <v xml:space="preserve"> CHW</v>
      </c>
      <c r="F24" t="str">
        <f t="shared" si="5"/>
        <v xml:space="preserve"> AL</v>
      </c>
      <c r="G24">
        <f t="shared" si="5"/>
        <v>67</v>
      </c>
      <c r="H24">
        <f t="shared" si="5"/>
        <v>253</v>
      </c>
      <c r="I24">
        <f t="shared" si="5"/>
        <v>42</v>
      </c>
      <c r="J24">
        <f t="shared" si="5"/>
        <v>64</v>
      </c>
      <c r="K24">
        <f t="shared" si="5"/>
        <v>11</v>
      </c>
      <c r="L24">
        <f t="shared" si="5"/>
        <v>1</v>
      </c>
      <c r="M24">
        <f t="shared" si="5"/>
        <v>3</v>
      </c>
      <c r="N24">
        <f t="shared" si="5"/>
        <v>17</v>
      </c>
      <c r="O24">
        <f t="shared" si="5"/>
        <v>6</v>
      </c>
      <c r="P24">
        <f t="shared" si="5"/>
        <v>2</v>
      </c>
      <c r="Q24">
        <f t="shared" si="5"/>
        <v>30</v>
      </c>
      <c r="R24">
        <f t="shared" si="5"/>
        <v>37</v>
      </c>
      <c r="S24" s="1">
        <f t="shared" si="8"/>
        <v>0.253</v>
      </c>
      <c r="T24" s="1">
        <f t="shared" si="8"/>
        <v>0.33</v>
      </c>
      <c r="U24" s="1">
        <f t="shared" si="8"/>
        <v>0.34</v>
      </c>
      <c r="V24">
        <f t="shared" si="8"/>
        <v>77</v>
      </c>
      <c r="W24">
        <f t="shared" si="8"/>
        <v>86</v>
      </c>
      <c r="X24">
        <f t="shared" si="8"/>
        <v>8</v>
      </c>
      <c r="Y24">
        <f t="shared" si="8"/>
        <v>4</v>
      </c>
      <c r="Z24">
        <f t="shared" si="8"/>
        <v>1</v>
      </c>
      <c r="AA24">
        <f t="shared" si="8"/>
        <v>1</v>
      </c>
      <c r="AB24">
        <f t="shared" si="8"/>
        <v>9</v>
      </c>
      <c r="AC24" t="str">
        <f t="shared" si="8"/>
        <v/>
      </c>
      <c r="AD24">
        <f t="shared" si="6"/>
        <v>296</v>
      </c>
      <c r="AE24">
        <f t="shared" si="7"/>
        <v>22792</v>
      </c>
    </row>
    <row r="25" spans="1:31">
      <c r="A25" t="s">
        <v>29</v>
      </c>
      <c r="C25">
        <f t="shared" si="5"/>
        <v>2004</v>
      </c>
      <c r="D25">
        <f t="shared" si="5"/>
        <v>36</v>
      </c>
      <c r="E25" t="str">
        <f t="shared" si="5"/>
        <v xml:space="preserve"> TOT</v>
      </c>
      <c r="F25" t="str">
        <f t="shared" si="5"/>
        <v xml:space="preserve">   </v>
      </c>
      <c r="G25">
        <f t="shared" si="5"/>
        <v>56</v>
      </c>
      <c r="H25">
        <f t="shared" si="5"/>
        <v>171</v>
      </c>
      <c r="I25">
        <f t="shared" si="5"/>
        <v>18</v>
      </c>
      <c r="J25">
        <f t="shared" si="5"/>
        <v>45</v>
      </c>
      <c r="K25">
        <f t="shared" si="5"/>
        <v>6</v>
      </c>
      <c r="L25">
        <f t="shared" si="5"/>
        <v>2</v>
      </c>
      <c r="M25">
        <f t="shared" si="5"/>
        <v>4</v>
      </c>
      <c r="N25">
        <f t="shared" si="5"/>
        <v>24</v>
      </c>
      <c r="O25">
        <f t="shared" si="5"/>
        <v>0</v>
      </c>
      <c r="P25">
        <f t="shared" si="5"/>
        <v>2</v>
      </c>
      <c r="Q25">
        <f t="shared" si="5"/>
        <v>14</v>
      </c>
      <c r="R25">
        <f t="shared" si="5"/>
        <v>31</v>
      </c>
      <c r="S25" s="1">
        <f t="shared" si="8"/>
        <v>0.26300000000000001</v>
      </c>
      <c r="T25" s="1">
        <f t="shared" si="8"/>
        <v>0.32100000000000001</v>
      </c>
      <c r="U25" s="1">
        <f t="shared" si="8"/>
        <v>0.39200000000000002</v>
      </c>
      <c r="V25">
        <f t="shared" si="8"/>
        <v>81</v>
      </c>
      <c r="W25">
        <f t="shared" si="8"/>
        <v>67</v>
      </c>
      <c r="X25">
        <f t="shared" si="8"/>
        <v>3</v>
      </c>
      <c r="Y25">
        <f t="shared" si="8"/>
        <v>1</v>
      </c>
      <c r="Z25">
        <f t="shared" si="8"/>
        <v>0</v>
      </c>
      <c r="AA25">
        <f t="shared" si="8"/>
        <v>1</v>
      </c>
      <c r="AB25">
        <f t="shared" si="8"/>
        <v>4</v>
      </c>
      <c r="AC25" t="str">
        <f t="shared" si="8"/>
        <v/>
      </c>
      <c r="AD25">
        <f t="shared" si="6"/>
        <v>190</v>
      </c>
      <c r="AE25">
        <f t="shared" si="7"/>
        <v>15390</v>
      </c>
    </row>
    <row r="26" spans="1:31">
      <c r="A26" t="s">
        <v>30</v>
      </c>
      <c r="C26" t="e">
        <f t="shared" si="5"/>
        <v>#VALUE!</v>
      </c>
      <c r="D26" t="e">
        <f t="shared" si="5"/>
        <v>#VALUE!</v>
      </c>
      <c r="E26" t="str">
        <f t="shared" si="5"/>
        <v xml:space="preserve"> ARI</v>
      </c>
      <c r="F26" t="str">
        <f t="shared" si="5"/>
        <v xml:space="preserve"> NL</v>
      </c>
      <c r="G26">
        <f t="shared" si="5"/>
        <v>38</v>
      </c>
      <c r="H26">
        <f t="shared" si="5"/>
        <v>110</v>
      </c>
      <c r="I26">
        <f t="shared" si="5"/>
        <v>14</v>
      </c>
      <c r="J26">
        <f t="shared" si="5"/>
        <v>34</v>
      </c>
      <c r="K26">
        <f t="shared" si="5"/>
        <v>5</v>
      </c>
      <c r="L26">
        <f t="shared" si="5"/>
        <v>2</v>
      </c>
      <c r="M26">
        <f t="shared" si="5"/>
        <v>3</v>
      </c>
      <c r="N26">
        <f t="shared" si="5"/>
        <v>16</v>
      </c>
      <c r="O26">
        <f t="shared" si="5"/>
        <v>0</v>
      </c>
      <c r="P26">
        <f t="shared" si="5"/>
        <v>2</v>
      </c>
      <c r="Q26">
        <f t="shared" si="5"/>
        <v>12</v>
      </c>
      <c r="R26">
        <f t="shared" si="5"/>
        <v>18</v>
      </c>
      <c r="S26" s="1">
        <f t="shared" si="8"/>
        <v>0.309</v>
      </c>
      <c r="T26" s="1">
        <f t="shared" si="8"/>
        <v>0.38200000000000001</v>
      </c>
      <c r="U26" s="1">
        <f t="shared" si="8"/>
        <v>0.47299999999999998</v>
      </c>
      <c r="V26">
        <f t="shared" si="8"/>
        <v>116</v>
      </c>
      <c r="W26">
        <f t="shared" si="8"/>
        <v>52</v>
      </c>
      <c r="X26">
        <f t="shared" si="8"/>
        <v>2</v>
      </c>
      <c r="Y26">
        <f t="shared" si="8"/>
        <v>0</v>
      </c>
      <c r="Z26">
        <f t="shared" si="8"/>
        <v>0</v>
      </c>
      <c r="AA26">
        <f t="shared" si="8"/>
        <v>1</v>
      </c>
      <c r="AB26">
        <f t="shared" si="8"/>
        <v>2</v>
      </c>
      <c r="AC26" t="str">
        <f t="shared" si="8"/>
        <v/>
      </c>
      <c r="AD26">
        <f t="shared" si="6"/>
        <v>125</v>
      </c>
      <c r="AE26">
        <f t="shared" si="7"/>
        <v>14500</v>
      </c>
    </row>
    <row r="27" spans="1:31">
      <c r="A27" t="s">
        <v>31</v>
      </c>
      <c r="C27" t="e">
        <f t="shared" si="5"/>
        <v>#VALUE!</v>
      </c>
      <c r="D27" t="e">
        <f t="shared" si="5"/>
        <v>#VALUE!</v>
      </c>
      <c r="E27" t="str">
        <f t="shared" si="5"/>
        <v xml:space="preserve"> CHW</v>
      </c>
      <c r="F27" t="str">
        <f t="shared" si="5"/>
        <v xml:space="preserve"> AL</v>
      </c>
      <c r="G27">
        <f t="shared" si="5"/>
        <v>18</v>
      </c>
      <c r="H27">
        <f t="shared" si="5"/>
        <v>61</v>
      </c>
      <c r="I27">
        <f t="shared" si="5"/>
        <v>4</v>
      </c>
      <c r="J27">
        <f t="shared" si="5"/>
        <v>11</v>
      </c>
      <c r="K27">
        <f t="shared" si="5"/>
        <v>1</v>
      </c>
      <c r="L27">
        <f t="shared" si="5"/>
        <v>0</v>
      </c>
      <c r="M27">
        <f t="shared" si="5"/>
        <v>1</v>
      </c>
      <c r="N27">
        <f t="shared" si="5"/>
        <v>8</v>
      </c>
      <c r="O27">
        <f t="shared" si="5"/>
        <v>0</v>
      </c>
      <c r="P27">
        <f t="shared" si="5"/>
        <v>0</v>
      </c>
      <c r="Q27">
        <f t="shared" si="5"/>
        <v>2</v>
      </c>
      <c r="R27">
        <f t="shared" si="5"/>
        <v>13</v>
      </c>
      <c r="S27" s="1">
        <f t="shared" si="8"/>
        <v>0.18</v>
      </c>
      <c r="T27" s="1">
        <f t="shared" si="8"/>
        <v>0.20300000000000001</v>
      </c>
      <c r="U27" s="1">
        <f t="shared" si="8"/>
        <v>0.246</v>
      </c>
      <c r="V27">
        <f t="shared" si="8"/>
        <v>16</v>
      </c>
      <c r="W27">
        <f t="shared" si="8"/>
        <v>15</v>
      </c>
      <c r="X27">
        <f t="shared" si="8"/>
        <v>1</v>
      </c>
      <c r="Y27">
        <f t="shared" si="8"/>
        <v>1</v>
      </c>
      <c r="Z27">
        <f t="shared" si="8"/>
        <v>0</v>
      </c>
      <c r="AA27">
        <f t="shared" si="8"/>
        <v>0</v>
      </c>
      <c r="AB27">
        <f t="shared" si="8"/>
        <v>2</v>
      </c>
      <c r="AC27" t="str">
        <f t="shared" si="8"/>
        <v/>
      </c>
      <c r="AD27">
        <f t="shared" si="6"/>
        <v>65</v>
      </c>
      <c r="AE27">
        <f t="shared" si="7"/>
        <v>1040</v>
      </c>
    </row>
    <row r="28" spans="1:31">
      <c r="C28" t="e">
        <f t="shared" si="5"/>
        <v>#VALUE!</v>
      </c>
      <c r="D28" t="e">
        <f t="shared" si="5"/>
        <v>#VALUE!</v>
      </c>
      <c r="E28" t="str">
        <f t="shared" si="5"/>
        <v/>
      </c>
      <c r="F28" t="str">
        <f t="shared" si="5"/>
        <v/>
      </c>
      <c r="G28" t="e">
        <f t="shared" si="5"/>
        <v>#VALUE!</v>
      </c>
      <c r="H28" t="e">
        <f t="shared" si="5"/>
        <v>#VALUE!</v>
      </c>
      <c r="I28" t="e">
        <f t="shared" si="5"/>
        <v>#VALUE!</v>
      </c>
      <c r="J28" t="e">
        <f t="shared" si="5"/>
        <v>#VALUE!</v>
      </c>
      <c r="K28" t="e">
        <f t="shared" si="5"/>
        <v>#VALUE!</v>
      </c>
      <c r="L28" t="e">
        <f t="shared" si="5"/>
        <v>#VALUE!</v>
      </c>
      <c r="M28" t="e">
        <f t="shared" si="5"/>
        <v>#VALUE!</v>
      </c>
      <c r="N28" t="e">
        <f t="shared" si="5"/>
        <v>#VALUE!</v>
      </c>
      <c r="O28" t="e">
        <f t="shared" si="5"/>
        <v>#VALUE!</v>
      </c>
      <c r="P28" t="e">
        <f t="shared" si="5"/>
        <v>#VALUE!</v>
      </c>
      <c r="Q28" t="e">
        <f t="shared" si="5"/>
        <v>#VALUE!</v>
      </c>
      <c r="R28" t="e">
        <f t="shared" si="5"/>
        <v>#VALUE!</v>
      </c>
      <c r="S28" s="1" t="e">
        <f t="shared" si="8"/>
        <v>#VALUE!</v>
      </c>
      <c r="T28" s="1" t="e">
        <f t="shared" si="8"/>
        <v>#VALUE!</v>
      </c>
      <c r="U28" s="1" t="e">
        <f t="shared" si="8"/>
        <v>#VALUE!</v>
      </c>
      <c r="V28" t="e">
        <f t="shared" si="8"/>
        <v>#VALUE!</v>
      </c>
      <c r="W28" t="e">
        <f t="shared" si="8"/>
        <v>#VALUE!</v>
      </c>
      <c r="X28" t="e">
        <f t="shared" si="8"/>
        <v>#VALUE!</v>
      </c>
      <c r="Y28" t="e">
        <f t="shared" si="8"/>
        <v>#VALUE!</v>
      </c>
      <c r="Z28" t="e">
        <f t="shared" si="8"/>
        <v>#VALUE!</v>
      </c>
      <c r="AA28" t="e">
        <f t="shared" si="8"/>
        <v>#VALUE!</v>
      </c>
      <c r="AB28" t="e">
        <f t="shared" si="8"/>
        <v>#VALUE!</v>
      </c>
      <c r="AC28" t="str">
        <f t="shared" si="8"/>
        <v/>
      </c>
      <c r="AD28" t="e">
        <f t="shared" si="6"/>
        <v>#VALUE!</v>
      </c>
      <c r="AE28" t="e">
        <f t="shared" si="7"/>
        <v>#VALUE!</v>
      </c>
    </row>
    <row r="29" spans="1:31">
      <c r="C29" t="e">
        <f t="shared" si="5"/>
        <v>#VALUE!</v>
      </c>
      <c r="D29" t="e">
        <f t="shared" si="5"/>
        <v>#VALUE!</v>
      </c>
      <c r="E29" t="str">
        <f t="shared" si="5"/>
        <v/>
      </c>
      <c r="F29" t="str">
        <f t="shared" si="5"/>
        <v/>
      </c>
      <c r="G29" t="e">
        <f t="shared" si="5"/>
        <v>#VALUE!</v>
      </c>
      <c r="H29" t="e">
        <f t="shared" si="5"/>
        <v>#VALUE!</v>
      </c>
      <c r="I29" t="e">
        <f t="shared" si="5"/>
        <v>#VALUE!</v>
      </c>
      <c r="J29" t="e">
        <f t="shared" si="5"/>
        <v>#VALUE!</v>
      </c>
      <c r="K29" t="e">
        <f t="shared" si="5"/>
        <v>#VALUE!</v>
      </c>
      <c r="L29" t="e">
        <f t="shared" si="5"/>
        <v>#VALUE!</v>
      </c>
      <c r="M29" t="e">
        <f t="shared" si="5"/>
        <v>#VALUE!</v>
      </c>
      <c r="N29" t="e">
        <f t="shared" si="5"/>
        <v>#VALUE!</v>
      </c>
      <c r="O29" t="e">
        <f t="shared" si="5"/>
        <v>#VALUE!</v>
      </c>
      <c r="P29" t="e">
        <f t="shared" si="5"/>
        <v>#VALUE!</v>
      </c>
      <c r="Q29" t="e">
        <f t="shared" si="5"/>
        <v>#VALUE!</v>
      </c>
      <c r="R29" t="e">
        <f t="shared" si="5"/>
        <v>#VALUE!</v>
      </c>
      <c r="S29" s="1" t="e">
        <f t="shared" si="8"/>
        <v>#VALUE!</v>
      </c>
      <c r="T29" s="1" t="e">
        <f t="shared" si="8"/>
        <v>#VALUE!</v>
      </c>
      <c r="U29" s="1" t="e">
        <f t="shared" si="8"/>
        <v>#VALUE!</v>
      </c>
      <c r="V29" t="e">
        <f t="shared" si="8"/>
        <v>#VALUE!</v>
      </c>
      <c r="W29" t="e">
        <f t="shared" si="8"/>
        <v>#VALUE!</v>
      </c>
      <c r="X29" t="e">
        <f t="shared" si="8"/>
        <v>#VALUE!</v>
      </c>
      <c r="Y29" t="e">
        <f t="shared" si="8"/>
        <v>#VALUE!</v>
      </c>
      <c r="Z29" t="e">
        <f t="shared" si="8"/>
        <v>#VALUE!</v>
      </c>
      <c r="AA29" t="e">
        <f t="shared" si="8"/>
        <v>#VALUE!</v>
      </c>
      <c r="AB29" t="e">
        <f t="shared" si="8"/>
        <v>#VALUE!</v>
      </c>
      <c r="AC29" t="str">
        <f t="shared" si="8"/>
        <v/>
      </c>
      <c r="AD29" t="e">
        <f t="shared" si="6"/>
        <v>#VALUE!</v>
      </c>
      <c r="AE29" t="e">
        <f t="shared" si="7"/>
        <v>#VALUE!</v>
      </c>
    </row>
    <row r="30" spans="1:31">
      <c r="C30" t="e">
        <f t="shared" si="5"/>
        <v>#VALUE!</v>
      </c>
      <c r="D30" t="e">
        <f t="shared" si="5"/>
        <v>#VALUE!</v>
      </c>
      <c r="E30" t="str">
        <f t="shared" si="5"/>
        <v/>
      </c>
      <c r="F30" t="str">
        <f t="shared" si="5"/>
        <v/>
      </c>
      <c r="G30" t="e">
        <f t="shared" si="5"/>
        <v>#VALUE!</v>
      </c>
      <c r="H30" t="e">
        <f t="shared" si="5"/>
        <v>#VALUE!</v>
      </c>
      <c r="I30" t="e">
        <f t="shared" si="5"/>
        <v>#VALUE!</v>
      </c>
      <c r="J30" t="e">
        <f t="shared" si="5"/>
        <v>#VALUE!</v>
      </c>
      <c r="K30" t="e">
        <f t="shared" si="5"/>
        <v>#VALUE!</v>
      </c>
      <c r="L30" t="e">
        <f t="shared" si="5"/>
        <v>#VALUE!</v>
      </c>
      <c r="M30" t="e">
        <f t="shared" si="5"/>
        <v>#VALUE!</v>
      </c>
      <c r="N30" t="e">
        <f t="shared" si="5"/>
        <v>#VALUE!</v>
      </c>
      <c r="O30" t="e">
        <f t="shared" si="5"/>
        <v>#VALUE!</v>
      </c>
      <c r="P30" t="e">
        <f t="shared" si="5"/>
        <v>#VALUE!</v>
      </c>
      <c r="Q30" t="e">
        <f t="shared" si="5"/>
        <v>#VALUE!</v>
      </c>
      <c r="R30" t="e">
        <f t="shared" si="5"/>
        <v>#VALUE!</v>
      </c>
      <c r="S30" s="1" t="e">
        <f t="shared" si="8"/>
        <v>#VALUE!</v>
      </c>
      <c r="T30" s="1" t="e">
        <f t="shared" si="8"/>
        <v>#VALUE!</v>
      </c>
      <c r="U30" s="1" t="e">
        <f t="shared" si="8"/>
        <v>#VALUE!</v>
      </c>
      <c r="V30" t="e">
        <f t="shared" si="8"/>
        <v>#VALUE!</v>
      </c>
      <c r="W30" t="e">
        <f t="shared" si="8"/>
        <v>#VALUE!</v>
      </c>
      <c r="X30" t="e">
        <f t="shared" si="8"/>
        <v>#VALUE!</v>
      </c>
      <c r="Y30" t="e">
        <f t="shared" si="8"/>
        <v>#VALUE!</v>
      </c>
      <c r="Z30" t="e">
        <f t="shared" si="8"/>
        <v>#VALUE!</v>
      </c>
      <c r="AA30" t="e">
        <f t="shared" si="8"/>
        <v>#VALUE!</v>
      </c>
      <c r="AB30" t="e">
        <f t="shared" si="8"/>
        <v>#VALUE!</v>
      </c>
      <c r="AC30" t="str">
        <f t="shared" si="8"/>
        <v/>
      </c>
      <c r="AD30" t="e">
        <f t="shared" si="6"/>
        <v>#VALUE!</v>
      </c>
      <c r="AE30" t="e">
        <f t="shared" si="7"/>
        <v>#VALUE!</v>
      </c>
    </row>
    <row r="31" spans="1:31">
      <c r="C31" t="e">
        <f t="shared" si="5"/>
        <v>#VALUE!</v>
      </c>
      <c r="D31" t="e">
        <f t="shared" si="5"/>
        <v>#VALUE!</v>
      </c>
      <c r="E31" t="str">
        <f t="shared" si="5"/>
        <v/>
      </c>
      <c r="F31" t="str">
        <f t="shared" si="5"/>
        <v/>
      </c>
      <c r="G31" t="e">
        <f t="shared" si="5"/>
        <v>#VALUE!</v>
      </c>
      <c r="H31" t="e">
        <f t="shared" si="5"/>
        <v>#VALUE!</v>
      </c>
      <c r="I31" t="e">
        <f t="shared" si="5"/>
        <v>#VALUE!</v>
      </c>
      <c r="J31" t="e">
        <f t="shared" si="5"/>
        <v>#VALUE!</v>
      </c>
      <c r="K31" t="e">
        <f t="shared" si="5"/>
        <v>#VALUE!</v>
      </c>
      <c r="L31" t="e">
        <f t="shared" si="5"/>
        <v>#VALUE!</v>
      </c>
      <c r="M31" t="e">
        <f t="shared" si="5"/>
        <v>#VALUE!</v>
      </c>
      <c r="N31" t="e">
        <f t="shared" si="5"/>
        <v>#VALUE!</v>
      </c>
      <c r="O31" t="e">
        <f t="shared" si="5"/>
        <v>#VALUE!</v>
      </c>
      <c r="P31" t="e">
        <f t="shared" si="5"/>
        <v>#VALUE!</v>
      </c>
      <c r="Q31" t="e">
        <f t="shared" si="5"/>
        <v>#VALUE!</v>
      </c>
      <c r="R31" t="e">
        <f t="shared" si="5"/>
        <v>#VALUE!</v>
      </c>
      <c r="S31" s="1" t="e">
        <f t="shared" si="8"/>
        <v>#VALUE!</v>
      </c>
      <c r="T31" s="1" t="e">
        <f t="shared" si="8"/>
        <v>#VALUE!</v>
      </c>
      <c r="U31" s="1" t="e">
        <f t="shared" si="8"/>
        <v>#VALUE!</v>
      </c>
      <c r="V31" t="e">
        <f t="shared" si="8"/>
        <v>#VALUE!</v>
      </c>
      <c r="W31" t="e">
        <f t="shared" si="8"/>
        <v>#VALUE!</v>
      </c>
      <c r="X31" t="e">
        <f t="shared" si="8"/>
        <v>#VALUE!</v>
      </c>
      <c r="Y31" t="e">
        <f t="shared" si="8"/>
        <v>#VALUE!</v>
      </c>
      <c r="Z31" t="e">
        <f t="shared" si="8"/>
        <v>#VALUE!</v>
      </c>
      <c r="AA31" t="e">
        <f t="shared" si="8"/>
        <v>#VALUE!</v>
      </c>
      <c r="AB31" t="e">
        <f t="shared" si="8"/>
        <v>#VALUE!</v>
      </c>
      <c r="AC31" t="str">
        <f t="shared" si="8"/>
        <v/>
      </c>
      <c r="AD31" t="e">
        <f t="shared" si="6"/>
        <v>#VALUE!</v>
      </c>
      <c r="AE31" t="e">
        <f t="shared" si="7"/>
        <v>#VALUE!</v>
      </c>
    </row>
    <row r="32" spans="1:31">
      <c r="C32" t="e">
        <f t="shared" si="5"/>
        <v>#VALUE!</v>
      </c>
      <c r="D32" t="e">
        <f t="shared" si="5"/>
        <v>#VALUE!</v>
      </c>
      <c r="E32" t="str">
        <f t="shared" si="5"/>
        <v/>
      </c>
      <c r="F32" t="str">
        <f t="shared" si="5"/>
        <v/>
      </c>
      <c r="G32" t="e">
        <f t="shared" si="5"/>
        <v>#VALUE!</v>
      </c>
      <c r="H32" t="e">
        <f t="shared" si="5"/>
        <v>#VALUE!</v>
      </c>
      <c r="I32" t="e">
        <f t="shared" ref="I32:AC40" si="9">IF(I$2,VALUE(MID($A32,I$3,I$4)),MID($A32,I$3,I$4))</f>
        <v>#VALUE!</v>
      </c>
      <c r="J32" t="e">
        <f t="shared" si="9"/>
        <v>#VALUE!</v>
      </c>
      <c r="K32" t="e">
        <f t="shared" si="9"/>
        <v>#VALUE!</v>
      </c>
      <c r="L32" t="e">
        <f t="shared" si="9"/>
        <v>#VALUE!</v>
      </c>
      <c r="M32" t="e">
        <f t="shared" si="9"/>
        <v>#VALUE!</v>
      </c>
      <c r="N32" t="e">
        <f t="shared" si="9"/>
        <v>#VALUE!</v>
      </c>
      <c r="O32" t="e">
        <f t="shared" si="9"/>
        <v>#VALUE!</v>
      </c>
      <c r="P32" t="e">
        <f t="shared" si="9"/>
        <v>#VALUE!</v>
      </c>
      <c r="Q32" t="e">
        <f t="shared" si="9"/>
        <v>#VALUE!</v>
      </c>
      <c r="R32" t="e">
        <f t="shared" si="9"/>
        <v>#VALUE!</v>
      </c>
      <c r="S32" s="1" t="e">
        <f t="shared" si="9"/>
        <v>#VALUE!</v>
      </c>
      <c r="T32" s="1" t="e">
        <f t="shared" si="9"/>
        <v>#VALUE!</v>
      </c>
      <c r="U32" s="1" t="e">
        <f t="shared" si="9"/>
        <v>#VALUE!</v>
      </c>
      <c r="V32" t="e">
        <f t="shared" si="9"/>
        <v>#VALUE!</v>
      </c>
      <c r="W32" t="e">
        <f t="shared" si="9"/>
        <v>#VALUE!</v>
      </c>
      <c r="X32" t="e">
        <f t="shared" si="9"/>
        <v>#VALUE!</v>
      </c>
      <c r="Y32" t="e">
        <f t="shared" si="9"/>
        <v>#VALUE!</v>
      </c>
      <c r="Z32" t="e">
        <f t="shared" si="9"/>
        <v>#VALUE!</v>
      </c>
      <c r="AA32" t="e">
        <f t="shared" si="9"/>
        <v>#VALUE!</v>
      </c>
      <c r="AB32" t="e">
        <f t="shared" si="9"/>
        <v>#VALUE!</v>
      </c>
      <c r="AC32" t="str">
        <f t="shared" si="9"/>
        <v/>
      </c>
      <c r="AD32" t="e">
        <f t="shared" si="6"/>
        <v>#VALUE!</v>
      </c>
      <c r="AE32" t="e">
        <f t="shared" si="7"/>
        <v>#VALUE!</v>
      </c>
    </row>
    <row r="33" spans="2:31">
      <c r="C33" t="e">
        <f t="shared" ref="C33:R40" si="10">IF(C$2,VALUE(MID($A33,C$3,C$4)),MID($A33,C$3,C$4))</f>
        <v>#VALUE!</v>
      </c>
      <c r="D33" t="e">
        <f t="shared" si="10"/>
        <v>#VALUE!</v>
      </c>
      <c r="E33" t="str">
        <f t="shared" si="10"/>
        <v/>
      </c>
      <c r="F33" t="str">
        <f t="shared" si="10"/>
        <v/>
      </c>
      <c r="G33" t="e">
        <f t="shared" si="10"/>
        <v>#VALUE!</v>
      </c>
      <c r="H33" t="e">
        <f t="shared" si="10"/>
        <v>#VALUE!</v>
      </c>
      <c r="I33" t="e">
        <f t="shared" si="10"/>
        <v>#VALUE!</v>
      </c>
      <c r="J33" t="e">
        <f t="shared" si="10"/>
        <v>#VALUE!</v>
      </c>
      <c r="K33" t="e">
        <f t="shared" si="10"/>
        <v>#VALUE!</v>
      </c>
      <c r="L33" t="e">
        <f t="shared" si="10"/>
        <v>#VALUE!</v>
      </c>
      <c r="M33" t="e">
        <f t="shared" si="10"/>
        <v>#VALUE!</v>
      </c>
      <c r="N33" t="e">
        <f t="shared" si="10"/>
        <v>#VALUE!</v>
      </c>
      <c r="O33" t="e">
        <f t="shared" si="10"/>
        <v>#VALUE!</v>
      </c>
      <c r="P33" t="e">
        <f t="shared" si="10"/>
        <v>#VALUE!</v>
      </c>
      <c r="Q33" t="e">
        <f t="shared" si="10"/>
        <v>#VALUE!</v>
      </c>
      <c r="R33" t="e">
        <f t="shared" si="10"/>
        <v>#VALUE!</v>
      </c>
      <c r="S33" s="1" t="e">
        <f t="shared" si="9"/>
        <v>#VALUE!</v>
      </c>
      <c r="T33" s="1" t="e">
        <f t="shared" si="9"/>
        <v>#VALUE!</v>
      </c>
      <c r="U33" s="1" t="e">
        <f t="shared" si="9"/>
        <v>#VALUE!</v>
      </c>
      <c r="V33" t="e">
        <f t="shared" si="9"/>
        <v>#VALUE!</v>
      </c>
      <c r="W33" t="e">
        <f t="shared" si="9"/>
        <v>#VALUE!</v>
      </c>
      <c r="X33" t="e">
        <f t="shared" si="9"/>
        <v>#VALUE!</v>
      </c>
      <c r="Y33" t="e">
        <f t="shared" si="9"/>
        <v>#VALUE!</v>
      </c>
      <c r="Z33" t="e">
        <f t="shared" si="9"/>
        <v>#VALUE!</v>
      </c>
      <c r="AA33" t="e">
        <f t="shared" si="9"/>
        <v>#VALUE!</v>
      </c>
      <c r="AB33" t="e">
        <f t="shared" si="9"/>
        <v>#VALUE!</v>
      </c>
      <c r="AC33" t="str">
        <f t="shared" si="9"/>
        <v/>
      </c>
      <c r="AD33" t="e">
        <f t="shared" si="6"/>
        <v>#VALUE!</v>
      </c>
      <c r="AE33" t="e">
        <f t="shared" si="7"/>
        <v>#VALUE!</v>
      </c>
    </row>
    <row r="34" spans="2:31">
      <c r="C34" t="e">
        <f t="shared" si="10"/>
        <v>#VALUE!</v>
      </c>
      <c r="D34" t="e">
        <f t="shared" si="10"/>
        <v>#VALUE!</v>
      </c>
      <c r="E34" t="str">
        <f t="shared" si="10"/>
        <v/>
      </c>
      <c r="F34" t="str">
        <f t="shared" si="10"/>
        <v/>
      </c>
      <c r="G34" t="e">
        <f t="shared" si="10"/>
        <v>#VALUE!</v>
      </c>
      <c r="H34" t="e">
        <f t="shared" si="10"/>
        <v>#VALUE!</v>
      </c>
      <c r="I34" t="e">
        <f t="shared" si="10"/>
        <v>#VALUE!</v>
      </c>
      <c r="J34" t="e">
        <f t="shared" si="10"/>
        <v>#VALUE!</v>
      </c>
      <c r="K34" t="e">
        <f t="shared" si="10"/>
        <v>#VALUE!</v>
      </c>
      <c r="L34" t="e">
        <f t="shared" si="10"/>
        <v>#VALUE!</v>
      </c>
      <c r="M34" t="e">
        <f t="shared" si="10"/>
        <v>#VALUE!</v>
      </c>
      <c r="N34" t="e">
        <f t="shared" si="10"/>
        <v>#VALUE!</v>
      </c>
      <c r="O34" t="e">
        <f t="shared" si="10"/>
        <v>#VALUE!</v>
      </c>
      <c r="P34" t="e">
        <f t="shared" si="10"/>
        <v>#VALUE!</v>
      </c>
      <c r="Q34" t="e">
        <f t="shared" si="10"/>
        <v>#VALUE!</v>
      </c>
      <c r="R34" t="e">
        <f t="shared" si="10"/>
        <v>#VALUE!</v>
      </c>
      <c r="S34" s="1" t="e">
        <f t="shared" si="9"/>
        <v>#VALUE!</v>
      </c>
      <c r="T34" s="1" t="e">
        <f t="shared" si="9"/>
        <v>#VALUE!</v>
      </c>
      <c r="U34" s="1" t="e">
        <f t="shared" si="9"/>
        <v>#VALUE!</v>
      </c>
      <c r="V34" t="e">
        <f t="shared" si="9"/>
        <v>#VALUE!</v>
      </c>
      <c r="W34" t="e">
        <f t="shared" si="9"/>
        <v>#VALUE!</v>
      </c>
      <c r="X34" t="e">
        <f t="shared" si="9"/>
        <v>#VALUE!</v>
      </c>
      <c r="Y34" t="e">
        <f t="shared" si="9"/>
        <v>#VALUE!</v>
      </c>
      <c r="Z34" t="e">
        <f t="shared" si="9"/>
        <v>#VALUE!</v>
      </c>
      <c r="AA34" t="e">
        <f t="shared" si="9"/>
        <v>#VALUE!</v>
      </c>
      <c r="AB34" t="e">
        <f t="shared" si="9"/>
        <v>#VALUE!</v>
      </c>
      <c r="AC34" t="str">
        <f t="shared" si="9"/>
        <v/>
      </c>
      <c r="AD34" t="e">
        <f t="shared" si="6"/>
        <v>#VALUE!</v>
      </c>
      <c r="AE34" t="e">
        <f t="shared" si="7"/>
        <v>#VALUE!</v>
      </c>
    </row>
    <row r="35" spans="2:31">
      <c r="C35" t="e">
        <f t="shared" si="10"/>
        <v>#VALUE!</v>
      </c>
      <c r="D35" t="e">
        <f t="shared" si="10"/>
        <v>#VALUE!</v>
      </c>
      <c r="E35" t="str">
        <f t="shared" si="10"/>
        <v/>
      </c>
      <c r="F35" t="str">
        <f t="shared" si="10"/>
        <v/>
      </c>
      <c r="G35" t="e">
        <f t="shared" si="10"/>
        <v>#VALUE!</v>
      </c>
      <c r="H35" t="e">
        <f t="shared" si="10"/>
        <v>#VALUE!</v>
      </c>
      <c r="I35" t="e">
        <f t="shared" si="10"/>
        <v>#VALUE!</v>
      </c>
      <c r="J35" t="e">
        <f t="shared" si="10"/>
        <v>#VALUE!</v>
      </c>
      <c r="K35" t="e">
        <f t="shared" si="10"/>
        <v>#VALUE!</v>
      </c>
      <c r="L35" t="e">
        <f t="shared" si="10"/>
        <v>#VALUE!</v>
      </c>
      <c r="M35" t="e">
        <f t="shared" si="10"/>
        <v>#VALUE!</v>
      </c>
      <c r="N35" t="e">
        <f t="shared" si="10"/>
        <v>#VALUE!</v>
      </c>
      <c r="O35" t="e">
        <f t="shared" si="10"/>
        <v>#VALUE!</v>
      </c>
      <c r="P35" t="e">
        <f t="shared" si="10"/>
        <v>#VALUE!</v>
      </c>
      <c r="Q35" t="e">
        <f t="shared" si="10"/>
        <v>#VALUE!</v>
      </c>
      <c r="R35" t="e">
        <f t="shared" si="10"/>
        <v>#VALUE!</v>
      </c>
      <c r="S35" s="1" t="e">
        <f t="shared" si="9"/>
        <v>#VALUE!</v>
      </c>
      <c r="T35" s="1" t="e">
        <f t="shared" si="9"/>
        <v>#VALUE!</v>
      </c>
      <c r="U35" s="1" t="e">
        <f t="shared" si="9"/>
        <v>#VALUE!</v>
      </c>
      <c r="V35" t="e">
        <f t="shared" si="9"/>
        <v>#VALUE!</v>
      </c>
      <c r="W35" t="e">
        <f t="shared" si="9"/>
        <v>#VALUE!</v>
      </c>
      <c r="X35" t="e">
        <f t="shared" si="9"/>
        <v>#VALUE!</v>
      </c>
      <c r="Y35" t="e">
        <f t="shared" si="9"/>
        <v>#VALUE!</v>
      </c>
      <c r="Z35" t="e">
        <f t="shared" si="9"/>
        <v>#VALUE!</v>
      </c>
      <c r="AA35" t="e">
        <f t="shared" si="9"/>
        <v>#VALUE!</v>
      </c>
      <c r="AB35" t="e">
        <f t="shared" si="9"/>
        <v>#VALUE!</v>
      </c>
      <c r="AC35" t="str">
        <f t="shared" si="9"/>
        <v/>
      </c>
      <c r="AD35" t="e">
        <f t="shared" si="6"/>
        <v>#VALUE!</v>
      </c>
      <c r="AE35" t="e">
        <f t="shared" si="7"/>
        <v>#VALUE!</v>
      </c>
    </row>
    <row r="36" spans="2:31">
      <c r="C36" t="e">
        <f t="shared" si="10"/>
        <v>#VALUE!</v>
      </c>
      <c r="D36" t="e">
        <f t="shared" si="10"/>
        <v>#VALUE!</v>
      </c>
      <c r="E36" t="str">
        <f t="shared" si="10"/>
        <v/>
      </c>
      <c r="F36" t="str">
        <f t="shared" si="10"/>
        <v/>
      </c>
      <c r="G36" t="e">
        <f t="shared" si="10"/>
        <v>#VALUE!</v>
      </c>
      <c r="H36" t="e">
        <f t="shared" si="10"/>
        <v>#VALUE!</v>
      </c>
      <c r="I36" t="e">
        <f t="shared" si="10"/>
        <v>#VALUE!</v>
      </c>
      <c r="J36" t="e">
        <f t="shared" si="10"/>
        <v>#VALUE!</v>
      </c>
      <c r="K36" t="e">
        <f t="shared" si="10"/>
        <v>#VALUE!</v>
      </c>
      <c r="L36" t="e">
        <f t="shared" si="10"/>
        <v>#VALUE!</v>
      </c>
      <c r="M36" t="e">
        <f t="shared" si="10"/>
        <v>#VALUE!</v>
      </c>
      <c r="N36" t="e">
        <f t="shared" si="10"/>
        <v>#VALUE!</v>
      </c>
      <c r="O36" t="e">
        <f t="shared" si="10"/>
        <v>#VALUE!</v>
      </c>
      <c r="P36" t="e">
        <f t="shared" si="10"/>
        <v>#VALUE!</v>
      </c>
      <c r="Q36" t="e">
        <f t="shared" si="10"/>
        <v>#VALUE!</v>
      </c>
      <c r="R36" t="e">
        <f t="shared" si="10"/>
        <v>#VALUE!</v>
      </c>
      <c r="S36" s="1" t="e">
        <f t="shared" si="9"/>
        <v>#VALUE!</v>
      </c>
      <c r="T36" s="1" t="e">
        <f t="shared" si="9"/>
        <v>#VALUE!</v>
      </c>
      <c r="U36" s="1" t="e">
        <f t="shared" si="9"/>
        <v>#VALUE!</v>
      </c>
      <c r="V36" t="e">
        <f t="shared" si="9"/>
        <v>#VALUE!</v>
      </c>
      <c r="W36" t="e">
        <f t="shared" si="9"/>
        <v>#VALUE!</v>
      </c>
      <c r="X36" t="e">
        <f t="shared" si="9"/>
        <v>#VALUE!</v>
      </c>
      <c r="Y36" t="e">
        <f t="shared" si="9"/>
        <v>#VALUE!</v>
      </c>
      <c r="Z36" t="e">
        <f t="shared" si="9"/>
        <v>#VALUE!</v>
      </c>
      <c r="AA36" t="e">
        <f t="shared" si="9"/>
        <v>#VALUE!</v>
      </c>
      <c r="AB36" t="e">
        <f t="shared" si="9"/>
        <v>#VALUE!</v>
      </c>
      <c r="AC36" t="str">
        <f t="shared" si="9"/>
        <v/>
      </c>
      <c r="AD36" t="e">
        <f t="shared" si="6"/>
        <v>#VALUE!</v>
      </c>
      <c r="AE36" t="e">
        <f t="shared" si="7"/>
        <v>#VALUE!</v>
      </c>
    </row>
    <row r="37" spans="2:31">
      <c r="C37" t="e">
        <f t="shared" si="10"/>
        <v>#VALUE!</v>
      </c>
      <c r="D37" t="e">
        <f t="shared" si="10"/>
        <v>#VALUE!</v>
      </c>
      <c r="E37" t="str">
        <f t="shared" si="10"/>
        <v/>
      </c>
      <c r="F37" t="str">
        <f t="shared" si="10"/>
        <v/>
      </c>
      <c r="G37" t="e">
        <f t="shared" si="10"/>
        <v>#VALUE!</v>
      </c>
      <c r="H37" t="e">
        <f t="shared" si="10"/>
        <v>#VALUE!</v>
      </c>
      <c r="I37" t="e">
        <f t="shared" si="10"/>
        <v>#VALUE!</v>
      </c>
      <c r="J37" t="e">
        <f t="shared" si="10"/>
        <v>#VALUE!</v>
      </c>
      <c r="K37" t="e">
        <f t="shared" si="10"/>
        <v>#VALUE!</v>
      </c>
      <c r="L37" t="e">
        <f t="shared" si="10"/>
        <v>#VALUE!</v>
      </c>
      <c r="M37" t="e">
        <f t="shared" si="10"/>
        <v>#VALUE!</v>
      </c>
      <c r="N37" t="e">
        <f t="shared" si="10"/>
        <v>#VALUE!</v>
      </c>
      <c r="O37" t="e">
        <f t="shared" si="10"/>
        <v>#VALUE!</v>
      </c>
      <c r="P37" t="e">
        <f t="shared" si="10"/>
        <v>#VALUE!</v>
      </c>
      <c r="Q37" t="e">
        <f t="shared" si="10"/>
        <v>#VALUE!</v>
      </c>
      <c r="R37" t="e">
        <f t="shared" si="10"/>
        <v>#VALUE!</v>
      </c>
      <c r="S37" s="1" t="e">
        <f t="shared" si="9"/>
        <v>#VALUE!</v>
      </c>
      <c r="T37" s="1" t="e">
        <f t="shared" si="9"/>
        <v>#VALUE!</v>
      </c>
      <c r="U37" s="1" t="e">
        <f t="shared" si="9"/>
        <v>#VALUE!</v>
      </c>
      <c r="V37" t="e">
        <f t="shared" si="9"/>
        <v>#VALUE!</v>
      </c>
      <c r="W37" t="e">
        <f t="shared" si="9"/>
        <v>#VALUE!</v>
      </c>
      <c r="X37" t="e">
        <f t="shared" si="9"/>
        <v>#VALUE!</v>
      </c>
      <c r="Y37" t="e">
        <f t="shared" si="9"/>
        <v>#VALUE!</v>
      </c>
      <c r="Z37" t="e">
        <f t="shared" si="9"/>
        <v>#VALUE!</v>
      </c>
      <c r="AA37" t="e">
        <f t="shared" si="9"/>
        <v>#VALUE!</v>
      </c>
      <c r="AB37" t="e">
        <f t="shared" si="9"/>
        <v>#VALUE!</v>
      </c>
      <c r="AC37" t="str">
        <f t="shared" si="9"/>
        <v/>
      </c>
      <c r="AD37" t="e">
        <f t="shared" si="6"/>
        <v>#VALUE!</v>
      </c>
      <c r="AE37" t="e">
        <f t="shared" si="7"/>
        <v>#VALUE!</v>
      </c>
    </row>
    <row r="38" spans="2:31">
      <c r="C38" t="e">
        <f t="shared" si="10"/>
        <v>#VALUE!</v>
      </c>
      <c r="D38" t="e">
        <f t="shared" si="10"/>
        <v>#VALUE!</v>
      </c>
      <c r="E38" t="str">
        <f t="shared" si="10"/>
        <v/>
      </c>
      <c r="F38" t="str">
        <f t="shared" si="10"/>
        <v/>
      </c>
      <c r="G38" t="e">
        <f t="shared" si="10"/>
        <v>#VALUE!</v>
      </c>
      <c r="H38" t="e">
        <f t="shared" si="10"/>
        <v>#VALUE!</v>
      </c>
      <c r="I38" t="e">
        <f t="shared" si="10"/>
        <v>#VALUE!</v>
      </c>
      <c r="J38" t="e">
        <f t="shared" si="10"/>
        <v>#VALUE!</v>
      </c>
      <c r="K38" t="e">
        <f t="shared" si="10"/>
        <v>#VALUE!</v>
      </c>
      <c r="L38" t="e">
        <f t="shared" si="10"/>
        <v>#VALUE!</v>
      </c>
      <c r="M38" t="e">
        <f t="shared" si="10"/>
        <v>#VALUE!</v>
      </c>
      <c r="N38" t="e">
        <f t="shared" si="10"/>
        <v>#VALUE!</v>
      </c>
      <c r="O38" t="e">
        <f t="shared" si="10"/>
        <v>#VALUE!</v>
      </c>
      <c r="P38" t="e">
        <f t="shared" si="10"/>
        <v>#VALUE!</v>
      </c>
      <c r="Q38" t="e">
        <f t="shared" si="10"/>
        <v>#VALUE!</v>
      </c>
      <c r="R38" t="e">
        <f t="shared" si="10"/>
        <v>#VALUE!</v>
      </c>
      <c r="S38" s="1" t="e">
        <f t="shared" si="9"/>
        <v>#VALUE!</v>
      </c>
      <c r="T38" s="1" t="e">
        <f t="shared" si="9"/>
        <v>#VALUE!</v>
      </c>
      <c r="U38" s="1" t="e">
        <f t="shared" si="9"/>
        <v>#VALUE!</v>
      </c>
      <c r="V38" t="e">
        <f t="shared" si="9"/>
        <v>#VALUE!</v>
      </c>
      <c r="W38" t="e">
        <f t="shared" si="9"/>
        <v>#VALUE!</v>
      </c>
      <c r="X38" t="e">
        <f t="shared" si="9"/>
        <v>#VALUE!</v>
      </c>
      <c r="Y38" t="e">
        <f t="shared" si="9"/>
        <v>#VALUE!</v>
      </c>
      <c r="Z38" t="e">
        <f t="shared" si="9"/>
        <v>#VALUE!</v>
      </c>
      <c r="AA38" t="e">
        <f t="shared" si="9"/>
        <v>#VALUE!</v>
      </c>
      <c r="AB38" t="e">
        <f t="shared" si="9"/>
        <v>#VALUE!</v>
      </c>
      <c r="AC38" t="str">
        <f t="shared" si="9"/>
        <v/>
      </c>
      <c r="AD38" t="e">
        <f t="shared" si="6"/>
        <v>#VALUE!</v>
      </c>
      <c r="AE38" t="e">
        <f t="shared" si="7"/>
        <v>#VALUE!</v>
      </c>
    </row>
    <row r="39" spans="2:31">
      <c r="C39" t="e">
        <f t="shared" si="10"/>
        <v>#VALUE!</v>
      </c>
      <c r="D39" t="e">
        <f t="shared" si="10"/>
        <v>#VALUE!</v>
      </c>
      <c r="E39" t="str">
        <f t="shared" si="10"/>
        <v/>
      </c>
      <c r="F39" t="str">
        <f t="shared" si="10"/>
        <v/>
      </c>
      <c r="G39" t="e">
        <f t="shared" si="10"/>
        <v>#VALUE!</v>
      </c>
      <c r="H39" t="e">
        <f t="shared" si="10"/>
        <v>#VALUE!</v>
      </c>
      <c r="I39" t="e">
        <f t="shared" si="10"/>
        <v>#VALUE!</v>
      </c>
      <c r="J39" t="e">
        <f t="shared" si="10"/>
        <v>#VALUE!</v>
      </c>
      <c r="K39" t="e">
        <f t="shared" si="10"/>
        <v>#VALUE!</v>
      </c>
      <c r="L39" t="e">
        <f t="shared" si="10"/>
        <v>#VALUE!</v>
      </c>
      <c r="M39" t="e">
        <f t="shared" si="10"/>
        <v>#VALUE!</v>
      </c>
      <c r="N39" t="e">
        <f t="shared" si="10"/>
        <v>#VALUE!</v>
      </c>
      <c r="O39" t="e">
        <f t="shared" si="10"/>
        <v>#VALUE!</v>
      </c>
      <c r="P39" t="e">
        <f t="shared" si="10"/>
        <v>#VALUE!</v>
      </c>
      <c r="Q39" t="e">
        <f t="shared" si="10"/>
        <v>#VALUE!</v>
      </c>
      <c r="R39" t="e">
        <f t="shared" si="10"/>
        <v>#VALUE!</v>
      </c>
      <c r="S39" s="1" t="e">
        <f t="shared" si="9"/>
        <v>#VALUE!</v>
      </c>
      <c r="T39" s="1" t="e">
        <f t="shared" si="9"/>
        <v>#VALUE!</v>
      </c>
      <c r="U39" s="1" t="e">
        <f t="shared" si="9"/>
        <v>#VALUE!</v>
      </c>
      <c r="V39" t="e">
        <f t="shared" si="9"/>
        <v>#VALUE!</v>
      </c>
      <c r="W39" t="e">
        <f t="shared" si="9"/>
        <v>#VALUE!</v>
      </c>
      <c r="X39" t="e">
        <f t="shared" si="9"/>
        <v>#VALUE!</v>
      </c>
      <c r="Y39" t="e">
        <f t="shared" si="9"/>
        <v>#VALUE!</v>
      </c>
      <c r="Z39" t="e">
        <f t="shared" si="9"/>
        <v>#VALUE!</v>
      </c>
      <c r="AA39" t="e">
        <f t="shared" si="9"/>
        <v>#VALUE!</v>
      </c>
      <c r="AB39" t="e">
        <f t="shared" si="9"/>
        <v>#VALUE!</v>
      </c>
      <c r="AC39" t="str">
        <f t="shared" si="9"/>
        <v/>
      </c>
      <c r="AD39" t="e">
        <f t="shared" si="6"/>
        <v>#VALUE!</v>
      </c>
      <c r="AE39" t="e">
        <f t="shared" si="7"/>
        <v>#VALUE!</v>
      </c>
    </row>
    <row r="40" spans="2:31">
      <c r="C40" t="e">
        <f t="shared" si="10"/>
        <v>#VALUE!</v>
      </c>
      <c r="D40" t="e">
        <f t="shared" si="10"/>
        <v>#VALUE!</v>
      </c>
      <c r="E40" t="str">
        <f t="shared" si="10"/>
        <v/>
      </c>
      <c r="F40" t="str">
        <f t="shared" si="10"/>
        <v/>
      </c>
      <c r="G40" t="e">
        <f t="shared" si="10"/>
        <v>#VALUE!</v>
      </c>
      <c r="H40" t="e">
        <f t="shared" si="10"/>
        <v>#VALUE!</v>
      </c>
      <c r="I40" t="e">
        <f t="shared" si="10"/>
        <v>#VALUE!</v>
      </c>
      <c r="J40" t="e">
        <f t="shared" si="10"/>
        <v>#VALUE!</v>
      </c>
      <c r="K40" t="e">
        <f t="shared" si="10"/>
        <v>#VALUE!</v>
      </c>
      <c r="L40" t="e">
        <f t="shared" si="10"/>
        <v>#VALUE!</v>
      </c>
      <c r="M40" t="e">
        <f t="shared" si="10"/>
        <v>#VALUE!</v>
      </c>
      <c r="N40" t="e">
        <f t="shared" si="10"/>
        <v>#VALUE!</v>
      </c>
      <c r="O40" t="e">
        <f t="shared" si="10"/>
        <v>#VALUE!</v>
      </c>
      <c r="P40" t="e">
        <f t="shared" si="10"/>
        <v>#VALUE!</v>
      </c>
      <c r="Q40" t="e">
        <f t="shared" si="10"/>
        <v>#VALUE!</v>
      </c>
      <c r="R40" t="e">
        <f t="shared" si="10"/>
        <v>#VALUE!</v>
      </c>
      <c r="S40" s="1" t="e">
        <f t="shared" si="9"/>
        <v>#VALUE!</v>
      </c>
      <c r="T40" s="1" t="e">
        <f t="shared" si="9"/>
        <v>#VALUE!</v>
      </c>
      <c r="U40" s="1" t="e">
        <f t="shared" si="9"/>
        <v>#VALUE!</v>
      </c>
      <c r="V40" t="e">
        <f t="shared" si="9"/>
        <v>#VALUE!</v>
      </c>
      <c r="W40" t="e">
        <f t="shared" si="9"/>
        <v>#VALUE!</v>
      </c>
      <c r="X40" t="e">
        <f t="shared" si="9"/>
        <v>#VALUE!</v>
      </c>
      <c r="Y40" t="e">
        <f t="shared" si="9"/>
        <v>#VALUE!</v>
      </c>
      <c r="Z40" t="e">
        <f t="shared" si="9"/>
        <v>#VALUE!</v>
      </c>
      <c r="AA40" t="e">
        <f t="shared" si="9"/>
        <v>#VALUE!</v>
      </c>
      <c r="AB40" t="e">
        <f t="shared" si="9"/>
        <v>#VALUE!</v>
      </c>
      <c r="AC40" t="str">
        <f t="shared" si="9"/>
        <v/>
      </c>
      <c r="AD40" t="e">
        <f t="shared" si="6"/>
        <v>#VALUE!</v>
      </c>
      <c r="AE40" t="e">
        <f t="shared" si="7"/>
        <v>#VALUE!</v>
      </c>
    </row>
    <row r="43" spans="2:31">
      <c r="B43" t="s">
        <v>24</v>
      </c>
      <c r="C43" t="s">
        <v>25</v>
      </c>
      <c r="D43" t="str">
        <f>D5</f>
        <v xml:space="preserve"> Ag</v>
      </c>
      <c r="E43" t="str">
        <f t="shared" ref="E43:AE43" si="11">E5</f>
        <v xml:space="preserve"> Tm </v>
      </c>
      <c r="F43" t="str">
        <f t="shared" si="11"/>
        <v xml:space="preserve"> Lg</v>
      </c>
      <c r="G43" t="str">
        <f t="shared" si="11"/>
        <v xml:space="preserve">  G </v>
      </c>
      <c r="H43" t="str">
        <f t="shared" si="11"/>
        <v xml:space="preserve">  AB </v>
      </c>
      <c r="I43" t="str">
        <f t="shared" si="11"/>
        <v xml:space="preserve">   R </v>
      </c>
      <c r="J43" t="str">
        <f t="shared" si="11"/>
        <v xml:space="preserve">   H </v>
      </c>
      <c r="K43" t="str">
        <f t="shared" si="11"/>
        <v xml:space="preserve">  2B</v>
      </c>
      <c r="L43" t="str">
        <f t="shared" si="11"/>
        <v xml:space="preserve"> 3B</v>
      </c>
      <c r="M43" t="str">
        <f t="shared" si="11"/>
        <v xml:space="preserve">  HR</v>
      </c>
      <c r="N43" t="str">
        <f t="shared" si="11"/>
        <v xml:space="preserve">  RBI</v>
      </c>
      <c r="O43" t="str">
        <f t="shared" si="11"/>
        <v xml:space="preserve">  SB</v>
      </c>
      <c r="P43" t="str">
        <f t="shared" si="11"/>
        <v xml:space="preserve"> CS</v>
      </c>
      <c r="Q43" t="str">
        <f t="shared" si="11"/>
        <v xml:space="preserve">  BB</v>
      </c>
      <c r="R43" t="str">
        <f t="shared" si="11"/>
        <v xml:space="preserve">  SO</v>
      </c>
      <c r="S43" t="str">
        <f t="shared" si="11"/>
        <v xml:space="preserve">   BA </v>
      </c>
      <c r="T43" t="str">
        <f t="shared" si="11"/>
        <v xml:space="preserve">  OBP </v>
      </c>
      <c r="U43" t="str">
        <f t="shared" si="11"/>
        <v xml:space="preserve">  SLG </v>
      </c>
      <c r="V43" t="str">
        <f t="shared" si="11"/>
        <v>*OPS+</v>
      </c>
      <c r="W43" t="str">
        <f t="shared" si="11"/>
        <v xml:space="preserve">  TB </v>
      </c>
      <c r="X43" t="str">
        <f t="shared" si="11"/>
        <v xml:space="preserve">  SH</v>
      </c>
      <c r="Y43" t="str">
        <f t="shared" si="11"/>
        <v xml:space="preserve">  SF</v>
      </c>
      <c r="Z43" t="str">
        <f t="shared" si="11"/>
        <v xml:space="preserve"> IBB</v>
      </c>
      <c r="AA43" t="str">
        <f t="shared" si="11"/>
        <v xml:space="preserve"> HBP</v>
      </c>
      <c r="AB43" t="str">
        <f t="shared" si="11"/>
        <v xml:space="preserve"> GDP</v>
      </c>
      <c r="AC43" t="str">
        <f t="shared" si="11"/>
        <v xml:space="preserve"> </v>
      </c>
      <c r="AD43" t="str">
        <f t="shared" si="11"/>
        <v>pa</v>
      </c>
      <c r="AE43" t="str">
        <f t="shared" si="11"/>
        <v>OPS+*PA</v>
      </c>
    </row>
    <row r="44" spans="2:31">
      <c r="B44">
        <v>1988</v>
      </c>
      <c r="C44">
        <v>1990</v>
      </c>
      <c r="E44" t="s">
        <v>1</v>
      </c>
      <c r="G44">
        <f t="array" ref="G44">SUM(IF($C$7:$C$22&gt;=$B44,IF($C$7:$C$22&lt;=$C44,G$7:G$22)))</f>
        <v>448</v>
      </c>
      <c r="H44">
        <f t="array" ref="H44">SUM(IF($C$7:$C$22&gt;=$B44,IF($C$7:$C$22&lt;=$C44,H$7:H$22)))</f>
        <v>1754</v>
      </c>
      <c r="I44">
        <f t="array" ref="I44">SUM(IF($C$7:$C$22&gt;=$B44,IF($C$7:$C$22&lt;=$C44,I$7:I$22)))</f>
        <v>246</v>
      </c>
      <c r="J44">
        <f t="array" ref="J44">SUM(IF($C$7:$C$22&gt;=$B44,IF($C$7:$C$22&lt;=$C44,J$7:J$22)))</f>
        <v>497</v>
      </c>
      <c r="K44">
        <f t="array" ref="K44">SUM(IF($C$7:$C$22&gt;=$B44,IF($C$7:$C$22&lt;=$C44,K$7:K$22)))</f>
        <v>78</v>
      </c>
      <c r="L44">
        <f t="array" ref="L44">SUM(IF($C$7:$C$22&gt;=$B44,IF($C$7:$C$22&lt;=$C44,L$7:L$22)))</f>
        <v>12</v>
      </c>
      <c r="M44">
        <f t="array" ref="M44">SUM(IF($C$7:$C$22&gt;=$B44,IF($C$7:$C$22&lt;=$C44,M$7:M$22)))</f>
        <v>22</v>
      </c>
      <c r="N44">
        <f t="array" ref="N44">SUM(IF($C$7:$C$22&gt;=$B44,IF($C$7:$C$22&lt;=$C44,N$7:N$22)))</f>
        <v>157</v>
      </c>
      <c r="O44">
        <f t="array" ref="O44">SUM(IF($C$7:$C$22&gt;=$B44,IF($C$7:$C$22&lt;=$C44,O$7:O$22)))</f>
        <v>90</v>
      </c>
      <c r="P44">
        <f t="array" ref="P44">SUM(IF($C$7:$C$22&gt;=$B44,IF($C$7:$C$22&lt;=$C44,P$7:P$22)))</f>
        <v>30</v>
      </c>
      <c r="Q44">
        <f t="array" ref="Q44">SUM(IF($C$7:$C$22&gt;=$B44,IF($C$7:$C$22&lt;=$C44,Q$7:Q$22)))</f>
        <v>148</v>
      </c>
      <c r="R44">
        <f t="array" ref="R44">SUM(IF($C$7:$C$22&gt;=$B44,IF($C$7:$C$22&lt;=$C44,R$7:R$22)))</f>
        <v>231</v>
      </c>
      <c r="S44" s="1">
        <f>J44/H44</f>
        <v>0.28335233751425315</v>
      </c>
      <c r="T44" s="1">
        <f>(J44+Q44+AA44)/(AD44-X44)</f>
        <v>0.33888599687662674</v>
      </c>
      <c r="U44" s="1">
        <f>W44/H44</f>
        <v>0.37913340935005702</v>
      </c>
      <c r="V44">
        <f>AE44/AD44</f>
        <v>103.40837161817254</v>
      </c>
      <c r="W44">
        <f t="array" ref="W44">SUM(IF($C$7:$C$22&gt;=$B44,IF($C$7:$C$22&lt;=$C44,W$7:W$22)))</f>
        <v>665</v>
      </c>
      <c r="X44">
        <f t="array" ref="X44">SUM(IF($C$7:$C$22&gt;=$B44,IF($C$7:$C$22&lt;=$C44,X$7:X$22)))</f>
        <v>38</v>
      </c>
      <c r="Y44">
        <f t="array" ref="Y44">SUM(IF($C$7:$C$22&gt;=$B44,IF($C$7:$C$22&lt;=$C44,Y$7:Y$22)))</f>
        <v>13</v>
      </c>
      <c r="Z44">
        <f t="array" ref="Z44">SUM(IF($C$7:$C$22&gt;=$B44,IF($C$7:$C$22&lt;=$C44,Z$7:Z$22)))</f>
        <v>10</v>
      </c>
      <c r="AA44">
        <f t="array" ref="AA44">SUM(IF($C$7:$C$22&gt;=$B44,IF($C$7:$C$22&lt;=$C44,AA$7:AA$22)))</f>
        <v>6</v>
      </c>
      <c r="AB44">
        <f t="array" ref="AB44">SUM(IF($C$7:$C$22&gt;=$B44,IF($C$7:$C$22&lt;=$C44,AB$7:AB$22)))</f>
        <v>41</v>
      </c>
      <c r="AD44">
        <f t="array" ref="AD44">SUM(IF($C$7:$C$22&gt;=$B44,IF($C$7:$C$22&lt;=$C44,AD$7:AD$22)))</f>
        <v>1959</v>
      </c>
      <c r="AE44">
        <f t="array" ref="AE44">SUM(IF($C$7:$C$22&gt;=$B44,IF($C$7:$C$22&lt;=$C44,AE$7:AE$22)))</f>
        <v>202577</v>
      </c>
    </row>
    <row r="45" spans="2:31">
      <c r="B45">
        <v>1991</v>
      </c>
      <c r="C45">
        <v>1995</v>
      </c>
      <c r="E45" t="s">
        <v>2</v>
      </c>
      <c r="G45">
        <f t="array" ref="G45">SUM(IF($C$7:$C$22&gt;=$B45,IF($C$7:$C$22&lt;=$C45,G$7:G$22)))</f>
        <v>703</v>
      </c>
      <c r="H45">
        <f t="array" ref="H45">SUM(IF($C$7:$C$22&gt;=$B45,IF($C$7:$C$22&lt;=$C45,H$7:H$22)))</f>
        <v>2706</v>
      </c>
      <c r="I45">
        <f t="array" ref="I45">SUM(IF($C$7:$C$22&gt;=$B45,IF($C$7:$C$22&lt;=$C45,I$7:I$22)))</f>
        <v>451</v>
      </c>
      <c r="J45">
        <f t="array" ref="J45">SUM(IF($C$7:$C$22&gt;=$B45,IF($C$7:$C$22&lt;=$C45,J$7:J$22)))</f>
        <v>832</v>
      </c>
      <c r="K45">
        <f t="array" ref="K45">SUM(IF($C$7:$C$22&gt;=$B45,IF($C$7:$C$22&lt;=$C45,K$7:K$22)))</f>
        <v>152</v>
      </c>
      <c r="L45">
        <f t="array" ref="L45">SUM(IF($C$7:$C$22&gt;=$B45,IF($C$7:$C$22&lt;=$C45,L$7:L$22)))</f>
        <v>36</v>
      </c>
      <c r="M45">
        <f t="array" ref="M45">SUM(IF($C$7:$C$22&gt;=$B45,IF($C$7:$C$22&lt;=$C45,M$7:M$22)))</f>
        <v>55</v>
      </c>
      <c r="N45">
        <f t="array" ref="N45">SUM(IF($C$7:$C$22&gt;=$B45,IF($C$7:$C$22&lt;=$C45,N$7:N$22)))</f>
        <v>342</v>
      </c>
      <c r="O45">
        <f t="array" ref="O45">SUM(IF($C$7:$C$22&gt;=$B45,IF($C$7:$C$22&lt;=$C45,O$7:O$22)))</f>
        <v>206</v>
      </c>
      <c r="P45">
        <f t="array" ref="P45">SUM(IF($C$7:$C$22&gt;=$B45,IF($C$7:$C$22&lt;=$C45,P$7:P$22)))</f>
        <v>46</v>
      </c>
      <c r="Q45">
        <f t="array" ref="Q45">SUM(IF($C$7:$C$22&gt;=$B45,IF($C$7:$C$22&lt;=$C45,Q$7:Q$22)))</f>
        <v>322</v>
      </c>
      <c r="R45">
        <f t="array" ref="R45">SUM(IF($C$7:$C$22&gt;=$B45,IF($C$7:$C$22&lt;=$C45,R$7:R$22)))</f>
        <v>291</v>
      </c>
      <c r="S45" s="1">
        <f>J45/H45</f>
        <v>0.30746489283074652</v>
      </c>
      <c r="T45" s="1">
        <f>(J45+Q45+AA45)/(AD45-X45)</f>
        <v>0.3816046966731898</v>
      </c>
      <c r="U45" s="1">
        <f>W45/H45</f>
        <v>0.45121951219512196</v>
      </c>
      <c r="V45">
        <f>AE45/AD45</f>
        <v>122.77616747181965</v>
      </c>
      <c r="W45">
        <f t="array" ref="W45">SUM(IF($C$7:$C$22&gt;=$B45,IF($C$7:$C$22&lt;=$C45,W$7:W$22)))</f>
        <v>1221</v>
      </c>
      <c r="X45">
        <f t="array" ref="X45">SUM(IF($C$7:$C$22&gt;=$B45,IF($C$7:$C$22&lt;=$C45,X$7:X$22)))</f>
        <v>39</v>
      </c>
      <c r="Y45">
        <f t="array" ref="Y45">SUM(IF($C$7:$C$22&gt;=$B45,IF($C$7:$C$22&lt;=$C45,Y$7:Y$22)))</f>
        <v>22</v>
      </c>
      <c r="Z45">
        <f t="array" ref="Z45">SUM(IF($C$7:$C$22&gt;=$B45,IF($C$7:$C$22&lt;=$C45,Z$7:Z$22)))</f>
        <v>18</v>
      </c>
      <c r="AA45">
        <f t="array" ref="AA45">SUM(IF($C$7:$C$22&gt;=$B45,IF($C$7:$C$22&lt;=$C45,AA$7:AA$22)))</f>
        <v>16</v>
      </c>
      <c r="AB45">
        <f t="array" ref="AB45">SUM(IF($C$7:$C$22&gt;=$B45,IF($C$7:$C$22&lt;=$C45,AB$7:AB$22)))</f>
        <v>56</v>
      </c>
      <c r="AD45">
        <f t="array" ref="AD45">SUM(IF($C$7:$C$22&gt;=$B45,IF($C$7:$C$22&lt;=$C45,AD$7:AD$22)))</f>
        <v>3105</v>
      </c>
      <c r="AE45">
        <f t="array" ref="AE45">SUM(IF($C$7:$C$22&gt;=$B45,IF($C$7:$C$22&lt;=$C45,AE$7:AE$22)))</f>
        <v>381220</v>
      </c>
    </row>
    <row r="46" spans="2:31">
      <c r="B46">
        <v>1996</v>
      </c>
      <c r="C46">
        <v>1998</v>
      </c>
      <c r="E46" t="s">
        <v>3</v>
      </c>
      <c r="G46">
        <f t="array" ref="G46">SUM(IF($C$7:$C$22&gt;=$B46,IF($C$7:$C$22&lt;=$C46,G$7:G$22)))</f>
        <v>412</v>
      </c>
      <c r="H46">
        <f t="array" ref="H46">SUM(IF($C$7:$C$22&gt;=$B46,IF($C$7:$C$22&lt;=$C46,H$7:H$22)))</f>
        <v>1588</v>
      </c>
      <c r="I46">
        <f t="array" ref="I46">SUM(IF($C$7:$C$22&gt;=$B46,IF($C$7:$C$22&lt;=$C46,I$7:I$22)))</f>
        <v>282</v>
      </c>
      <c r="J46">
        <f t="array" ref="J46">SUM(IF($C$7:$C$22&gt;=$B46,IF($C$7:$C$22&lt;=$C46,J$7:J$22)))</f>
        <v>496</v>
      </c>
      <c r="K46">
        <f t="array" ref="K46">SUM(IF($C$7:$C$22&gt;=$B46,IF($C$7:$C$22&lt;=$C46,K$7:K$22)))</f>
        <v>102</v>
      </c>
      <c r="L46">
        <f t="array" ref="L46">SUM(IF($C$7:$C$22&gt;=$B46,IF($C$7:$C$22&lt;=$C46,L$7:L$22)))</f>
        <v>7</v>
      </c>
      <c r="M46">
        <f t="array" ref="M46">SUM(IF($C$7:$C$22&gt;=$B46,IF($C$7:$C$22&lt;=$C46,M$7:M$22)))</f>
        <v>50</v>
      </c>
      <c r="N46">
        <f t="array" ref="N46">SUM(IF($C$7:$C$22&gt;=$B46,IF($C$7:$C$22&lt;=$C46,N$7:N$22)))</f>
        <v>210</v>
      </c>
      <c r="O46">
        <f t="array" ref="O46">SUM(IF($C$7:$C$22&gt;=$B46,IF($C$7:$C$22&lt;=$C46,O$7:O$22)))</f>
        <v>44</v>
      </c>
      <c r="P46">
        <f t="array" ref="P46">SUM(IF($C$7:$C$22&gt;=$B46,IF($C$7:$C$22&lt;=$C46,P$7:P$22)))</f>
        <v>14</v>
      </c>
      <c r="Q46">
        <f t="array" ref="Q46">SUM(IF($C$7:$C$22&gt;=$B46,IF($C$7:$C$22&lt;=$C46,Q$7:Q$22)))</f>
        <v>189</v>
      </c>
      <c r="R46">
        <f t="array" ref="R46">SUM(IF($C$7:$C$22&gt;=$B46,IF($C$7:$C$22&lt;=$C46,R$7:R$22)))</f>
        <v>178</v>
      </c>
      <c r="S46" s="1">
        <f t="shared" ref="S46:S48" si="12">J46/H46</f>
        <v>0.31234256926952142</v>
      </c>
      <c r="T46" s="1">
        <f t="shared" ref="T46:T48" si="13">(J46+Q46+AA46)/(AD46-X46)</f>
        <v>0.38240177089097954</v>
      </c>
      <c r="U46" s="1">
        <f t="shared" ref="U46:U48" si="14">W46/H46</f>
        <v>0.47984886649874053</v>
      </c>
      <c r="V46">
        <f t="shared" ref="V46:V48" si="15">AE46/AD46</f>
        <v>122.52602739726028</v>
      </c>
      <c r="W46">
        <f t="array" ref="W46">SUM(IF($C$7:$C$22&gt;=$B46,IF($C$7:$C$22&lt;=$C46,W$7:W$22)))</f>
        <v>762</v>
      </c>
      <c r="X46">
        <f t="array" ref="X46">SUM(IF($C$7:$C$22&gt;=$B46,IF($C$7:$C$22&lt;=$C46,X$7:X$22)))</f>
        <v>18</v>
      </c>
      <c r="Y46">
        <f t="array" ref="Y46">SUM(IF($C$7:$C$22&gt;=$B46,IF($C$7:$C$22&lt;=$C46,Y$7:Y$22)))</f>
        <v>24</v>
      </c>
      <c r="Z46">
        <f t="array" ref="Z46">SUM(IF($C$7:$C$22&gt;=$B46,IF($C$7:$C$22&lt;=$C46,Z$7:Z$22)))</f>
        <v>15</v>
      </c>
      <c r="AA46">
        <f t="array" ref="AA46">SUM(IF($C$7:$C$22&gt;=$B46,IF($C$7:$C$22&lt;=$C46,AA$7:AA$22)))</f>
        <v>6</v>
      </c>
      <c r="AB46">
        <f t="array" ref="AB46">SUM(IF($C$7:$C$22&gt;=$B46,IF($C$7:$C$22&lt;=$C46,AB$7:AB$22)))</f>
        <v>35</v>
      </c>
      <c r="AD46">
        <f t="array" ref="AD46">SUM(IF($C$7:$C$22&gt;=$B46,IF($C$7:$C$22&lt;=$C46,AD$7:AD$22)))</f>
        <v>1825</v>
      </c>
      <c r="AE46">
        <f t="array" ref="AE46">SUM(IF($C$7:$C$22&gt;=$B46,IF($C$7:$C$22&lt;=$C46,AE$7:AE$22)))</f>
        <v>223610</v>
      </c>
    </row>
    <row r="47" spans="2:31">
      <c r="B47">
        <v>1999</v>
      </c>
      <c r="C47">
        <v>2001</v>
      </c>
      <c r="E47" t="s">
        <v>4</v>
      </c>
      <c r="G47">
        <f t="array" ref="G47">SUM(IF($C$7:$C$22&gt;=$B47,IF($C$7:$C$22&lt;=$C47,G$7:G$22)))</f>
        <v>471</v>
      </c>
      <c r="H47">
        <f t="array" ref="H47">SUM(IF($C$7:$C$22&gt;=$B47,IF($C$7:$C$22&lt;=$C47,H$7:H$22)))</f>
        <v>1748</v>
      </c>
      <c r="I47">
        <f t="array" ref="I47">SUM(IF($C$7:$C$22&gt;=$B47,IF($C$7:$C$22&lt;=$C47,I$7:I$22)))</f>
        <v>362</v>
      </c>
      <c r="J47">
        <f t="array" ref="J47">SUM(IF($C$7:$C$22&gt;=$B47,IF($C$7:$C$22&lt;=$C47,J$7:J$22)))</f>
        <v>564</v>
      </c>
      <c r="K47">
        <f t="array" ref="K47">SUM(IF($C$7:$C$22&gt;=$B47,IF($C$7:$C$22&lt;=$C47,K$7:K$22)))</f>
        <v>114</v>
      </c>
      <c r="L47">
        <f t="array" ref="L47">SUM(IF($C$7:$C$22&gt;=$B47,IF($C$7:$C$22&lt;=$C47,L$7:L$22)))</f>
        <v>17</v>
      </c>
      <c r="M47">
        <f t="array" ref="M47">SUM(IF($C$7:$C$22&gt;=$B47,IF($C$7:$C$22&lt;=$C47,M$7:M$22)))</f>
        <v>63</v>
      </c>
      <c r="N47">
        <f t="array" ref="N47">SUM(IF($C$7:$C$22&gt;=$B47,IF($C$7:$C$22&lt;=$C47,N$7:N$22)))</f>
        <v>309</v>
      </c>
      <c r="O47">
        <f t="array" ref="O47">SUM(IF($C$7:$C$22&gt;=$B47,IF($C$7:$C$22&lt;=$C47,O$7:O$22)))</f>
        <v>106</v>
      </c>
      <c r="P47">
        <f t="array" ref="P47">SUM(IF($C$7:$C$22&gt;=$B47,IF($C$7:$C$22&lt;=$C47,P$7:P$22)))</f>
        <v>16</v>
      </c>
      <c r="Q47">
        <f t="array" ref="Q47">SUM(IF($C$7:$C$22&gt;=$B47,IF($C$7:$C$22&lt;=$C47,Q$7:Q$22)))</f>
        <v>243</v>
      </c>
      <c r="R47">
        <f t="array" ref="R47">SUM(IF($C$7:$C$22&gt;=$B47,IF($C$7:$C$22&lt;=$C47,R$7:R$22)))</f>
        <v>249</v>
      </c>
      <c r="S47" s="1">
        <f t="shared" si="12"/>
        <v>0.32265446224256294</v>
      </c>
      <c r="T47" s="1">
        <f t="shared" si="13"/>
        <v>0.40471512770137524</v>
      </c>
      <c r="U47" s="1">
        <f t="shared" si="14"/>
        <v>0.51544622425629294</v>
      </c>
      <c r="V47">
        <f t="shared" si="15"/>
        <v>134.17504835589941</v>
      </c>
      <c r="W47">
        <f t="array" ref="W47">SUM(IF($C$7:$C$22&gt;=$B47,IF($C$7:$C$22&lt;=$C47,W$7:W$22)))</f>
        <v>901</v>
      </c>
      <c r="X47">
        <f t="array" ref="X47">SUM(IF($C$7:$C$22&gt;=$B47,IF($C$7:$C$22&lt;=$C47,X$7:X$22)))</f>
        <v>32</v>
      </c>
      <c r="Y47">
        <f t="array" ref="Y47">SUM(IF($C$7:$C$22&gt;=$B47,IF($C$7:$C$22&lt;=$C47,Y$7:Y$22)))</f>
        <v>28</v>
      </c>
      <c r="Z47">
        <f t="array" ref="Z47">SUM(IF($C$7:$C$22&gt;=$B47,IF($C$7:$C$22&lt;=$C47,Z$7:Z$22)))</f>
        <v>12</v>
      </c>
      <c r="AA47">
        <f t="array" ref="AA47">SUM(IF($C$7:$C$22&gt;=$B47,IF($C$7:$C$22&lt;=$C47,AA$7:AA$22)))</f>
        <v>17</v>
      </c>
      <c r="AB47">
        <f t="array" ref="AB47">SUM(IF($C$7:$C$22&gt;=$B47,IF($C$7:$C$22&lt;=$C47,AB$7:AB$22)))</f>
        <v>41</v>
      </c>
      <c r="AD47">
        <f t="array" ref="AD47">SUM(IF($C$7:$C$22&gt;=$B47,IF($C$7:$C$22&lt;=$C47,AD$7:AD$22)))</f>
        <v>2068</v>
      </c>
      <c r="AE47">
        <f t="array" ref="AE47">SUM(IF($C$7:$C$22&gt;=$B47,IF($C$7:$C$22&lt;=$C47,AE$7:AE$22)))</f>
        <v>277474</v>
      </c>
    </row>
    <row r="48" spans="2:31">
      <c r="B48">
        <v>2002</v>
      </c>
      <c r="C48">
        <v>2004</v>
      </c>
      <c r="E48" t="s">
        <v>5</v>
      </c>
      <c r="G48">
        <f t="array" ref="G48">SUM(IF($C$7:$C$22&gt;=$B48,IF($C$7:$C$22&lt;=$C48,G$7:G$22)))</f>
        <v>289</v>
      </c>
      <c r="H48">
        <f t="array" ref="H48">SUM(IF($C$7:$C$22&gt;=$B48,IF($C$7:$C$22&lt;=$C48,H$7:H$22)))</f>
        <v>1106</v>
      </c>
      <c r="I48">
        <f t="array" ref="I48">SUM(IF($C$7:$C$22&gt;=$B48,IF($C$7:$C$22&lt;=$C48,I$7:I$22)))</f>
        <v>149</v>
      </c>
      <c r="J48">
        <f t="array" ref="J48">SUM(IF($C$7:$C$22&gt;=$B48,IF($C$7:$C$22&lt;=$C48,J$7:J$22)))</f>
        <v>290</v>
      </c>
      <c r="K48">
        <f t="array" ref="K48">SUM(IF($C$7:$C$22&gt;=$B48,IF($C$7:$C$22&lt;=$C48,K$7:K$22)))</f>
        <v>52</v>
      </c>
      <c r="L48">
        <f t="array" ref="L48">SUM(IF($C$7:$C$22&gt;=$B48,IF($C$7:$C$22&lt;=$C48,L$7:L$22)))</f>
        <v>6</v>
      </c>
      <c r="M48">
        <f t="array" ref="M48">SUM(IF($C$7:$C$22&gt;=$B48,IF($C$7:$C$22&lt;=$C48,M$7:M$22)))</f>
        <v>16</v>
      </c>
      <c r="N48">
        <f t="array" ref="N48">SUM(IF($C$7:$C$22&gt;=$B48,IF($C$7:$C$22&lt;=$C48,N$7:N$22)))</f>
        <v>92</v>
      </c>
      <c r="O48">
        <f t="array" ref="O48">SUM(IF($C$7:$C$22&gt;=$B48,IF($C$7:$C$22&lt;=$C48,O$7:O$22)))</f>
        <v>28</v>
      </c>
      <c r="P48">
        <f t="array" ref="P48">SUM(IF($C$7:$C$22&gt;=$B48,IF($C$7:$C$22&lt;=$C48,P$7:P$22)))</f>
        <v>6</v>
      </c>
      <c r="Q48">
        <f t="array" ref="Q48">SUM(IF($C$7:$C$22&gt;=$B48,IF($C$7:$C$22&lt;=$C48,Q$7:Q$22)))</f>
        <v>116</v>
      </c>
      <c r="R48">
        <f t="array" ref="R48">SUM(IF($C$7:$C$22&gt;=$B48,IF($C$7:$C$22&lt;=$C48,R$7:R$22)))</f>
        <v>160</v>
      </c>
      <c r="S48" s="1">
        <f t="shared" si="12"/>
        <v>0.26220614828209765</v>
      </c>
      <c r="T48" s="1">
        <f t="shared" si="13"/>
        <v>0.33198380566801622</v>
      </c>
      <c r="U48" s="1">
        <f t="shared" si="14"/>
        <v>0.36347197106690776</v>
      </c>
      <c r="V48">
        <f t="shared" si="15"/>
        <v>84.704708699122108</v>
      </c>
      <c r="W48">
        <f t="array" ref="W48">SUM(IF($C$7:$C$22&gt;=$B48,IF($C$7:$C$22&lt;=$C48,W$7:W$22)))</f>
        <v>402</v>
      </c>
      <c r="X48">
        <f t="array" ref="X48">SUM(IF($C$7:$C$22&gt;=$B48,IF($C$7:$C$22&lt;=$C48,X$7:X$22)))</f>
        <v>18</v>
      </c>
      <c r="Y48">
        <f t="array" ref="Y48">SUM(IF($C$7:$C$22&gt;=$B48,IF($C$7:$C$22&lt;=$C48,Y$7:Y$22)))</f>
        <v>9</v>
      </c>
      <c r="Z48">
        <f t="array" ref="Z48">SUM(IF($C$7:$C$22&gt;=$B48,IF($C$7:$C$22&lt;=$C48,Z$7:Z$22)))</f>
        <v>7</v>
      </c>
      <c r="AA48">
        <f t="array" ref="AA48">SUM(IF($C$7:$C$22&gt;=$B48,IF($C$7:$C$22&lt;=$C48,AA$7:AA$22)))</f>
        <v>4</v>
      </c>
      <c r="AB48">
        <f t="array" ref="AB48">SUM(IF($C$7:$C$22&gt;=$B48,IF($C$7:$C$22&lt;=$C48,AB$7:AB$22)))</f>
        <v>29</v>
      </c>
      <c r="AD48">
        <f t="array" ref="AD48">SUM(IF($C$7:$C$22&gt;=$B48,IF($C$7:$C$22&lt;=$C48,AD$7:AD$22)))</f>
        <v>1253</v>
      </c>
      <c r="AE48">
        <f t="array" ref="AE48">SUM(IF($C$7:$C$22&gt;=$B48,IF($C$7:$C$22&lt;=$C48,AE$7:AE$22)))</f>
        <v>106135</v>
      </c>
    </row>
  </sheetData>
  <phoneticPr fontId="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/>
  <dimension ref="A1:AF45"/>
  <sheetViews>
    <sheetView workbookViewId="0">
      <selection activeCell="O1" sqref="O1:O1048576"/>
    </sheetView>
  </sheetViews>
  <sheetFormatPr baseColWidth="10" defaultRowHeight="13"/>
  <cols>
    <col min="1" max="1" width="16.7109375" customWidth="1"/>
    <col min="2" max="2" width="7" customWidth="1"/>
    <col min="3" max="3" width="7.5703125" customWidth="1"/>
    <col min="4" max="4" width="5" customWidth="1"/>
    <col min="5" max="5" width="5.5703125" customWidth="1"/>
    <col min="6" max="6" width="3.7109375" customWidth="1"/>
    <col min="7" max="8" width="4.7109375" customWidth="1"/>
    <col min="9" max="10" width="4.85546875" customWidth="1"/>
    <col min="11" max="11" width="4.28515625" customWidth="1"/>
    <col min="12" max="13" width="4.7109375" customWidth="1"/>
    <col min="14" max="14" width="3.7109375" customWidth="1"/>
    <col min="15" max="15" width="5.7109375" customWidth="1"/>
    <col min="16" max="18" width="4.7109375" customWidth="1"/>
    <col min="19" max="21" width="4.7109375" style="2" customWidth="1"/>
    <col min="22" max="24" width="4.7109375" customWidth="1"/>
    <col min="25" max="25" width="4" customWidth="1"/>
    <col min="26" max="26" width="3.85546875" customWidth="1"/>
    <col min="27" max="28" width="4.7109375" style="3" customWidth="1"/>
    <col min="29" max="29" width="4.7109375" customWidth="1"/>
    <col min="30" max="30" width="5.85546875" style="3" customWidth="1"/>
    <col min="31" max="31" width="4.7109375" customWidth="1"/>
  </cols>
  <sheetData>
    <row r="1" spans="1:32">
      <c r="A1" t="s">
        <v>65</v>
      </c>
    </row>
    <row r="2" spans="1:32" s="2" customFormat="1">
      <c r="A2" s="2" t="s">
        <v>21</v>
      </c>
      <c r="C2" s="2">
        <v>1</v>
      </c>
      <c r="D2" s="2">
        <v>1</v>
      </c>
      <c r="E2" s="2">
        <v>0</v>
      </c>
      <c r="F2" s="2">
        <v>0</v>
      </c>
      <c r="G2" s="2">
        <v>1</v>
      </c>
      <c r="H2" s="2">
        <v>1</v>
      </c>
      <c r="I2" s="2">
        <v>1</v>
      </c>
      <c r="J2" s="2">
        <v>1</v>
      </c>
      <c r="K2" s="2">
        <v>1</v>
      </c>
      <c r="L2" s="2">
        <v>1</v>
      </c>
      <c r="M2" s="2">
        <v>1</v>
      </c>
      <c r="N2" s="2">
        <v>1</v>
      </c>
      <c r="O2" s="2">
        <v>1</v>
      </c>
      <c r="P2" s="2">
        <v>1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v>1</v>
      </c>
      <c r="X2" s="2">
        <v>1</v>
      </c>
      <c r="Y2" s="2">
        <v>1</v>
      </c>
      <c r="Z2" s="2">
        <v>1</v>
      </c>
      <c r="AA2" s="2">
        <v>1</v>
      </c>
      <c r="AB2" s="2">
        <v>1</v>
      </c>
      <c r="AC2" s="2">
        <v>0</v>
      </c>
      <c r="AD2" s="2">
        <v>0</v>
      </c>
      <c r="AE2" s="2">
        <v>0</v>
      </c>
    </row>
    <row r="3" spans="1:32" s="2" customFormat="1">
      <c r="A3" s="2" t="s">
        <v>22</v>
      </c>
      <c r="C3" s="2">
        <v>1</v>
      </c>
      <c r="D3" s="2">
        <f>C3+C4</f>
        <v>6</v>
      </c>
      <c r="E3" s="2">
        <f t="shared" ref="E3:AC3" si="0">D3+D4</f>
        <v>9</v>
      </c>
      <c r="F3" s="2">
        <f t="shared" si="0"/>
        <v>13</v>
      </c>
      <c r="G3" s="2">
        <f t="shared" si="0"/>
        <v>16</v>
      </c>
      <c r="H3" s="2">
        <f t="shared" si="0"/>
        <v>20</v>
      </c>
      <c r="I3" s="2">
        <f t="shared" si="0"/>
        <v>24</v>
      </c>
      <c r="J3" s="2">
        <f t="shared" si="0"/>
        <v>28</v>
      </c>
      <c r="K3" s="2">
        <f t="shared" si="0"/>
        <v>32</v>
      </c>
      <c r="L3" s="2">
        <f t="shared" si="0"/>
        <v>36</v>
      </c>
      <c r="M3" s="2">
        <f t="shared" si="0"/>
        <v>40</v>
      </c>
      <c r="N3" s="2">
        <f t="shared" si="0"/>
        <v>44</v>
      </c>
      <c r="O3" s="2">
        <f t="shared" si="0"/>
        <v>47</v>
      </c>
      <c r="P3" s="2">
        <f t="shared" si="0"/>
        <v>54</v>
      </c>
      <c r="Q3" s="2">
        <f t="shared" si="0"/>
        <v>59</v>
      </c>
      <c r="R3" s="2">
        <f t="shared" si="0"/>
        <v>64</v>
      </c>
      <c r="S3" s="2">
        <f t="shared" si="0"/>
        <v>69</v>
      </c>
      <c r="T3" s="2">
        <f t="shared" si="0"/>
        <v>73</v>
      </c>
      <c r="U3" s="2">
        <f t="shared" si="0"/>
        <v>78</v>
      </c>
      <c r="V3" s="2">
        <f t="shared" si="0"/>
        <v>83</v>
      </c>
      <c r="W3" s="2">
        <f t="shared" si="0"/>
        <v>87</v>
      </c>
      <c r="X3" s="2">
        <f t="shared" si="0"/>
        <v>91</v>
      </c>
      <c r="Y3" s="2">
        <f t="shared" si="0"/>
        <v>97</v>
      </c>
      <c r="Z3" s="2">
        <f t="shared" si="0"/>
        <v>101</v>
      </c>
      <c r="AA3" s="2">
        <f t="shared" si="0"/>
        <v>105</v>
      </c>
      <c r="AB3" s="2">
        <f t="shared" si="0"/>
        <v>111</v>
      </c>
      <c r="AC3" s="2">
        <f t="shared" si="0"/>
        <v>117</v>
      </c>
      <c r="AD3" s="2">
        <f t="shared" ref="AD3" si="1">AC3+AC4</f>
        <v>122</v>
      </c>
      <c r="AE3" s="2">
        <f t="shared" ref="AE3" si="2">AD3+AD4</f>
        <v>128</v>
      </c>
    </row>
    <row r="4" spans="1:32" s="2" customFormat="1">
      <c r="A4" s="2" t="s">
        <v>23</v>
      </c>
      <c r="C4" s="2">
        <v>5</v>
      </c>
      <c r="D4" s="2">
        <v>3</v>
      </c>
      <c r="E4" s="2">
        <v>4</v>
      </c>
      <c r="F4" s="2">
        <v>3</v>
      </c>
      <c r="G4" s="2">
        <v>4</v>
      </c>
      <c r="H4" s="2">
        <v>4</v>
      </c>
      <c r="I4" s="2">
        <v>4</v>
      </c>
      <c r="J4" s="2">
        <v>4</v>
      </c>
      <c r="K4" s="2">
        <v>4</v>
      </c>
      <c r="L4" s="2">
        <v>4</v>
      </c>
      <c r="M4" s="2">
        <v>4</v>
      </c>
      <c r="N4" s="2">
        <v>3</v>
      </c>
      <c r="O4" s="2">
        <v>7</v>
      </c>
      <c r="P4" s="2">
        <v>5</v>
      </c>
      <c r="Q4" s="2">
        <v>5</v>
      </c>
      <c r="R4" s="2">
        <v>5</v>
      </c>
      <c r="S4" s="2">
        <v>4</v>
      </c>
      <c r="T4" s="2">
        <v>5</v>
      </c>
      <c r="U4" s="2">
        <v>5</v>
      </c>
      <c r="V4" s="2">
        <v>4</v>
      </c>
      <c r="W4" s="2">
        <v>4</v>
      </c>
      <c r="X4" s="2">
        <v>6</v>
      </c>
      <c r="Y4" s="2">
        <v>4</v>
      </c>
      <c r="Z4" s="2">
        <v>4</v>
      </c>
      <c r="AA4" s="2">
        <v>6</v>
      </c>
      <c r="AB4" s="2">
        <v>6</v>
      </c>
      <c r="AC4" s="2">
        <v>5</v>
      </c>
      <c r="AD4" s="2">
        <v>6</v>
      </c>
      <c r="AE4" s="2">
        <v>25</v>
      </c>
    </row>
    <row r="5" spans="1:32">
      <c r="A5" t="s">
        <v>62</v>
      </c>
      <c r="C5" t="str">
        <f>MID($A5,C$3,C$4)</f>
        <v xml:space="preserve"> Year</v>
      </c>
      <c r="D5" t="str">
        <f t="shared" ref="D5:U6" si="3">MID($A5,D$3,D$4)</f>
        <v xml:space="preserve"> Ag</v>
      </c>
      <c r="E5" t="str">
        <f t="shared" si="3"/>
        <v xml:space="preserve"> Tm </v>
      </c>
      <c r="F5" t="str">
        <f t="shared" si="3"/>
        <v xml:space="preserve"> Lg</v>
      </c>
      <c r="G5" t="str">
        <f t="shared" si="3"/>
        <v xml:space="preserve">  W </v>
      </c>
      <c r="H5" t="str">
        <f t="shared" si="3"/>
        <v xml:space="preserve">  L </v>
      </c>
      <c r="I5" t="str">
        <f t="shared" si="3"/>
        <v xml:space="preserve">  G </v>
      </c>
      <c r="J5" t="str">
        <f t="shared" si="3"/>
        <v xml:space="preserve">  GS</v>
      </c>
      <c r="K5" t="str">
        <f t="shared" si="3"/>
        <v xml:space="preserve">  CG</v>
      </c>
      <c r="L5" t="str">
        <f t="shared" si="3"/>
        <v xml:space="preserve"> SHO</v>
      </c>
      <c r="M5" t="str">
        <f t="shared" si="3"/>
        <v xml:space="preserve">  GF</v>
      </c>
      <c r="N5" t="str">
        <f t="shared" si="3"/>
        <v xml:space="preserve"> SV</v>
      </c>
      <c r="O5" t="str">
        <f t="shared" si="3"/>
        <v xml:space="preserve">   IP  </v>
      </c>
      <c r="P5" t="str">
        <f t="shared" si="3"/>
        <v xml:space="preserve">   H </v>
      </c>
      <c r="Q5" t="str">
        <f t="shared" si="3"/>
        <v xml:space="preserve">   R </v>
      </c>
      <c r="R5" t="str">
        <f t="shared" si="3"/>
        <v xml:space="preserve">  ER </v>
      </c>
      <c r="S5" s="2" t="str">
        <f t="shared" si="3"/>
        <v xml:space="preserve">  HR</v>
      </c>
      <c r="T5" s="2" t="str">
        <f t="shared" si="3"/>
        <v xml:space="preserve">  BB </v>
      </c>
      <c r="U5" s="2" t="str">
        <f t="shared" si="3"/>
        <v xml:space="preserve">  SO </v>
      </c>
      <c r="V5" t="str">
        <f t="shared" ref="U5:AE6" si="4">MID($A5,V$3,V$4)</f>
        <v xml:space="preserve"> HBP</v>
      </c>
      <c r="W5" t="str">
        <f t="shared" si="4"/>
        <v xml:space="preserve">  WP</v>
      </c>
      <c r="X5" t="str">
        <f t="shared" si="4"/>
        <v xml:space="preserve">  BFP </v>
      </c>
      <c r="Y5" t="str">
        <f t="shared" si="4"/>
        <v xml:space="preserve"> IBB</v>
      </c>
      <c r="Z5" t="str">
        <f t="shared" si="4"/>
        <v xml:space="preserve">  BK</v>
      </c>
      <c r="AA5" s="3" t="str">
        <f t="shared" si="4"/>
        <v xml:space="preserve">  ERA </v>
      </c>
      <c r="AB5" s="3" t="str">
        <f t="shared" si="4"/>
        <v>*lgERA</v>
      </c>
      <c r="AC5" t="str">
        <f t="shared" si="4"/>
        <v xml:space="preserve"> *ERA</v>
      </c>
      <c r="AD5" s="3" t="str">
        <f t="shared" si="4"/>
        <v>+ WHIP</v>
      </c>
      <c r="AE5" t="str">
        <f t="shared" si="4"/>
        <v/>
      </c>
      <c r="AF5" t="s">
        <v>66</v>
      </c>
    </row>
    <row r="6" spans="1:32">
      <c r="A6" t="s">
        <v>63</v>
      </c>
      <c r="C6" t="str">
        <f t="shared" ref="C6:R6" si="5">MID($A6,C$3,C$4)</f>
        <v>+----</v>
      </c>
      <c r="D6" t="str">
        <f t="shared" si="5"/>
        <v>---</v>
      </c>
      <c r="E6" t="str">
        <f t="shared" si="5"/>
        <v>----</v>
      </c>
      <c r="F6" t="str">
        <f t="shared" si="5"/>
        <v>---</v>
      </c>
      <c r="G6" t="str">
        <f t="shared" si="5"/>
        <v>+---</v>
      </c>
      <c r="H6" t="str">
        <f t="shared" si="5"/>
        <v>+---</v>
      </c>
      <c r="I6" t="str">
        <f t="shared" si="5"/>
        <v>+---</v>
      </c>
      <c r="J6" t="str">
        <f t="shared" si="5"/>
        <v>+---</v>
      </c>
      <c r="K6" t="str">
        <f t="shared" si="5"/>
        <v>+---</v>
      </c>
      <c r="L6" t="str">
        <f t="shared" si="5"/>
        <v>+---</v>
      </c>
      <c r="M6" t="str">
        <f t="shared" si="5"/>
        <v>+---</v>
      </c>
      <c r="N6" t="str">
        <f t="shared" si="5"/>
        <v>+--</v>
      </c>
      <c r="O6" t="str">
        <f t="shared" si="5"/>
        <v>+------</v>
      </c>
      <c r="P6" t="str">
        <f t="shared" si="5"/>
        <v>+----</v>
      </c>
      <c r="Q6" t="str">
        <f t="shared" si="5"/>
        <v>+----</v>
      </c>
      <c r="R6" t="str">
        <f t="shared" si="5"/>
        <v>+----</v>
      </c>
      <c r="S6" s="2" t="str">
        <f t="shared" si="3"/>
        <v>+---</v>
      </c>
      <c r="T6" s="2" t="str">
        <f t="shared" si="3"/>
        <v>+----</v>
      </c>
      <c r="U6" s="2" t="str">
        <f t="shared" si="4"/>
        <v>+----</v>
      </c>
      <c r="V6" t="str">
        <f t="shared" si="4"/>
        <v>+---</v>
      </c>
      <c r="W6" t="str">
        <f t="shared" si="4"/>
        <v>+---</v>
      </c>
      <c r="X6" t="str">
        <f t="shared" si="4"/>
        <v>+-----</v>
      </c>
      <c r="Y6" t="str">
        <f t="shared" si="4"/>
        <v>+---</v>
      </c>
      <c r="Z6" t="str">
        <f t="shared" si="4"/>
        <v>+---</v>
      </c>
      <c r="AA6" s="3" t="str">
        <f t="shared" si="4"/>
        <v>+-----</v>
      </c>
      <c r="AB6" s="3" t="str">
        <f t="shared" si="4"/>
        <v>+-----</v>
      </c>
      <c r="AC6" t="str">
        <f t="shared" si="4"/>
        <v>+----</v>
      </c>
      <c r="AD6" s="3" t="str">
        <f t="shared" si="4"/>
        <v>+-----</v>
      </c>
      <c r="AE6" t="str">
        <f t="shared" si="4"/>
        <v>+</v>
      </c>
    </row>
    <row r="7" spans="1:32">
      <c r="A7" t="s">
        <v>64</v>
      </c>
      <c r="C7">
        <f>IF(C$2,VALUE(MID($A7,C$3,C$4)),MID($A7,C$3,C$4))</f>
        <v>1992</v>
      </c>
      <c r="D7">
        <f t="shared" ref="D7:AC17" si="6">IF(D$2,VALUE(MID($A7,D$3,D$4)),MID($A7,D$3,D$4))</f>
        <v>20</v>
      </c>
      <c r="E7" t="str">
        <f t="shared" si="6"/>
        <v xml:space="preserve"> LAD</v>
      </c>
      <c r="F7" t="str">
        <f t="shared" si="6"/>
        <v xml:space="preserve"> NL</v>
      </c>
      <c r="G7">
        <f t="shared" si="6"/>
        <v>0</v>
      </c>
      <c r="H7">
        <f t="shared" si="6"/>
        <v>1</v>
      </c>
      <c r="I7">
        <f t="shared" si="6"/>
        <v>2</v>
      </c>
      <c r="J7">
        <f t="shared" si="6"/>
        <v>1</v>
      </c>
      <c r="K7">
        <f t="shared" si="6"/>
        <v>0</v>
      </c>
      <c r="L7">
        <f t="shared" si="6"/>
        <v>0</v>
      </c>
      <c r="M7">
        <f t="shared" si="6"/>
        <v>1</v>
      </c>
      <c r="N7">
        <f t="shared" si="6"/>
        <v>0</v>
      </c>
      <c r="O7">
        <f t="shared" si="6"/>
        <v>8</v>
      </c>
      <c r="P7">
        <f t="shared" si="6"/>
        <v>6</v>
      </c>
      <c r="Q7">
        <f t="shared" si="6"/>
        <v>2</v>
      </c>
      <c r="R7">
        <f t="shared" si="6"/>
        <v>2</v>
      </c>
      <c r="S7" s="2">
        <f t="shared" si="6"/>
        <v>0</v>
      </c>
      <c r="T7" s="2">
        <f t="shared" si="6"/>
        <v>1</v>
      </c>
      <c r="U7" s="2">
        <f t="shared" si="6"/>
        <v>8</v>
      </c>
      <c r="V7">
        <f t="shared" si="6"/>
        <v>0</v>
      </c>
      <c r="W7">
        <f t="shared" si="6"/>
        <v>0</v>
      </c>
      <c r="X7">
        <f t="shared" si="6"/>
        <v>31</v>
      </c>
      <c r="Y7">
        <f t="shared" si="6"/>
        <v>0</v>
      </c>
      <c r="Z7">
        <f t="shared" si="6"/>
        <v>0</v>
      </c>
      <c r="AA7" s="3">
        <f t="shared" si="6"/>
        <v>2.25</v>
      </c>
      <c r="AB7" s="3">
        <f t="shared" si="6"/>
        <v>3.47</v>
      </c>
      <c r="AC7" t="str">
        <f t="shared" si="6"/>
        <v xml:space="preserve">  154</v>
      </c>
      <c r="AD7" s="3" t="str">
        <f t="shared" ref="AD7:AE16" si="7">IF(AD$2,VALUE(MID($A7,AD$3,AD$4)),MID($A7,AD$3,AD$4))</f>
        <v xml:space="preserve"> 0.875</v>
      </c>
      <c r="AE7" t="str">
        <f t="shared" si="7"/>
        <v/>
      </c>
      <c r="AF7">
        <f>AB7*O7/9</f>
        <v>3.0844444444444448</v>
      </c>
    </row>
    <row r="8" spans="1:32">
      <c r="A8" t="s">
        <v>67</v>
      </c>
      <c r="C8">
        <f t="shared" ref="C8:R32" si="8">IF(C$2,VALUE(MID($A8,C$3,C$4)),MID($A8,C$3,C$4))</f>
        <v>1993</v>
      </c>
      <c r="D8">
        <f t="shared" si="8"/>
        <v>21</v>
      </c>
      <c r="E8" t="str">
        <f t="shared" si="8"/>
        <v xml:space="preserve"> LAD</v>
      </c>
      <c r="F8" t="str">
        <f t="shared" si="8"/>
        <v xml:space="preserve"> NL</v>
      </c>
      <c r="G8">
        <f t="shared" si="8"/>
        <v>10</v>
      </c>
      <c r="H8">
        <f t="shared" si="8"/>
        <v>5</v>
      </c>
      <c r="I8">
        <f t="shared" si="8"/>
        <v>65</v>
      </c>
      <c r="J8">
        <f t="shared" si="8"/>
        <v>2</v>
      </c>
      <c r="K8">
        <f t="shared" si="8"/>
        <v>0</v>
      </c>
      <c r="L8">
        <f t="shared" si="8"/>
        <v>0</v>
      </c>
      <c r="M8">
        <f t="shared" si="8"/>
        <v>20</v>
      </c>
      <c r="N8">
        <f t="shared" si="8"/>
        <v>2</v>
      </c>
      <c r="O8">
        <f t="shared" si="8"/>
        <v>107</v>
      </c>
      <c r="P8">
        <f t="shared" si="8"/>
        <v>76</v>
      </c>
      <c r="Q8">
        <f t="shared" si="8"/>
        <v>34</v>
      </c>
      <c r="R8">
        <f t="shared" si="8"/>
        <v>31</v>
      </c>
      <c r="S8" s="2">
        <f t="shared" si="6"/>
        <v>5</v>
      </c>
      <c r="T8" s="2">
        <f t="shared" si="6"/>
        <v>57</v>
      </c>
      <c r="U8" s="2">
        <f t="shared" si="6"/>
        <v>119</v>
      </c>
      <c r="V8">
        <f t="shared" si="6"/>
        <v>4</v>
      </c>
      <c r="W8">
        <f t="shared" si="6"/>
        <v>3</v>
      </c>
      <c r="X8">
        <f t="shared" si="6"/>
        <v>444</v>
      </c>
      <c r="Y8">
        <f t="shared" si="6"/>
        <v>4</v>
      </c>
      <c r="Z8">
        <f t="shared" si="6"/>
        <v>1</v>
      </c>
      <c r="AA8" s="3">
        <f t="shared" si="6"/>
        <v>2.61</v>
      </c>
      <c r="AB8" s="3">
        <f t="shared" si="6"/>
        <v>3.84</v>
      </c>
      <c r="AC8" t="str">
        <f t="shared" si="6"/>
        <v xml:space="preserve">  147</v>
      </c>
      <c r="AD8" s="3" t="str">
        <f t="shared" si="7"/>
        <v xml:space="preserve"> 1.243</v>
      </c>
      <c r="AE8" t="str">
        <f t="shared" si="7"/>
        <v xml:space="preserve"> RoY-9</v>
      </c>
      <c r="AF8">
        <f t="shared" ref="AF8:AF40" si="9">AB8*O8/9</f>
        <v>45.653333333333336</v>
      </c>
    </row>
    <row r="9" spans="1:32">
      <c r="A9" t="s">
        <v>68</v>
      </c>
      <c r="C9">
        <f t="shared" si="8"/>
        <v>1994</v>
      </c>
      <c r="D9">
        <f t="shared" si="6"/>
        <v>22</v>
      </c>
      <c r="E9" t="str">
        <f t="shared" si="6"/>
        <v xml:space="preserve"> MON</v>
      </c>
      <c r="F9" t="str">
        <f t="shared" si="6"/>
        <v xml:space="preserve"> NL</v>
      </c>
      <c r="G9">
        <f t="shared" si="6"/>
        <v>11</v>
      </c>
      <c r="H9">
        <f t="shared" si="6"/>
        <v>5</v>
      </c>
      <c r="I9">
        <f t="shared" si="6"/>
        <v>24</v>
      </c>
      <c r="J9">
        <f t="shared" si="6"/>
        <v>23</v>
      </c>
      <c r="K9">
        <f t="shared" si="6"/>
        <v>1</v>
      </c>
      <c r="L9">
        <f t="shared" si="6"/>
        <v>1</v>
      </c>
      <c r="M9">
        <f t="shared" si="6"/>
        <v>1</v>
      </c>
      <c r="N9">
        <f t="shared" si="6"/>
        <v>1</v>
      </c>
      <c r="O9">
        <f t="shared" si="6"/>
        <v>144.69999999999999</v>
      </c>
      <c r="P9">
        <f t="shared" si="6"/>
        <v>115</v>
      </c>
      <c r="Q9">
        <f t="shared" si="6"/>
        <v>58</v>
      </c>
      <c r="R9">
        <f t="shared" si="6"/>
        <v>55</v>
      </c>
      <c r="S9" s="2">
        <f t="shared" si="6"/>
        <v>11</v>
      </c>
      <c r="T9" s="2">
        <f t="shared" si="6"/>
        <v>45</v>
      </c>
      <c r="U9" s="2">
        <f t="shared" si="6"/>
        <v>142</v>
      </c>
      <c r="V9">
        <f t="shared" si="6"/>
        <v>11</v>
      </c>
      <c r="W9">
        <f t="shared" si="6"/>
        <v>6</v>
      </c>
      <c r="X9">
        <f t="shared" si="6"/>
        <v>584</v>
      </c>
      <c r="Y9">
        <f t="shared" si="6"/>
        <v>3</v>
      </c>
      <c r="Z9">
        <f t="shared" si="6"/>
        <v>0</v>
      </c>
      <c r="AA9" s="3">
        <f t="shared" si="6"/>
        <v>3.42</v>
      </c>
      <c r="AB9" s="3">
        <f t="shared" si="6"/>
        <v>4.26</v>
      </c>
      <c r="AC9" t="str">
        <f t="shared" si="6"/>
        <v xml:space="preserve">  125</v>
      </c>
      <c r="AD9" s="3" t="str">
        <f t="shared" si="7"/>
        <v xml:space="preserve"> 1.106</v>
      </c>
      <c r="AE9" t="str">
        <f t="shared" si="7"/>
        <v/>
      </c>
      <c r="AF9">
        <f t="shared" si="9"/>
        <v>68.49133333333333</v>
      </c>
    </row>
    <row r="10" spans="1:32">
      <c r="A10" t="s">
        <v>69</v>
      </c>
      <c r="C10">
        <f t="shared" si="8"/>
        <v>1995</v>
      </c>
      <c r="D10">
        <f t="shared" si="6"/>
        <v>23</v>
      </c>
      <c r="E10" t="str">
        <f t="shared" si="6"/>
        <v xml:space="preserve"> MON</v>
      </c>
      <c r="F10" t="str">
        <f t="shared" si="6"/>
        <v xml:space="preserve"> NL</v>
      </c>
      <c r="G10">
        <f t="shared" si="6"/>
        <v>14</v>
      </c>
      <c r="H10">
        <f t="shared" si="6"/>
        <v>10</v>
      </c>
      <c r="I10">
        <f t="shared" si="6"/>
        <v>30</v>
      </c>
      <c r="J10">
        <f t="shared" si="6"/>
        <v>30</v>
      </c>
      <c r="K10">
        <f t="shared" si="6"/>
        <v>2</v>
      </c>
      <c r="L10">
        <f t="shared" si="6"/>
        <v>2</v>
      </c>
      <c r="M10">
        <f t="shared" si="6"/>
        <v>0</v>
      </c>
      <c r="N10">
        <f t="shared" si="6"/>
        <v>0</v>
      </c>
      <c r="O10">
        <f t="shared" si="6"/>
        <v>194.7</v>
      </c>
      <c r="P10">
        <f t="shared" si="6"/>
        <v>158</v>
      </c>
      <c r="Q10">
        <f t="shared" si="6"/>
        <v>79</v>
      </c>
      <c r="R10">
        <f t="shared" si="6"/>
        <v>76</v>
      </c>
      <c r="S10" s="2">
        <f t="shared" si="6"/>
        <v>21</v>
      </c>
      <c r="T10" s="2">
        <f t="shared" si="6"/>
        <v>66</v>
      </c>
      <c r="U10" s="2">
        <f t="shared" si="6"/>
        <v>174</v>
      </c>
      <c r="V10">
        <f t="shared" si="6"/>
        <v>11</v>
      </c>
      <c r="W10">
        <f t="shared" si="6"/>
        <v>5</v>
      </c>
      <c r="X10">
        <f t="shared" si="6"/>
        <v>784</v>
      </c>
      <c r="Y10">
        <f t="shared" si="6"/>
        <v>1</v>
      </c>
      <c r="Z10">
        <f t="shared" si="6"/>
        <v>2</v>
      </c>
      <c r="AA10" s="3">
        <f t="shared" si="6"/>
        <v>3.51</v>
      </c>
      <c r="AB10" s="3">
        <f t="shared" si="6"/>
        <v>4.3099999999999996</v>
      </c>
      <c r="AC10" t="str">
        <f t="shared" si="6"/>
        <v xml:space="preserve">  123</v>
      </c>
      <c r="AD10" s="3" t="str">
        <f t="shared" si="7"/>
        <v xml:space="preserve"> 1.151</v>
      </c>
      <c r="AE10" t="str">
        <f t="shared" si="7"/>
        <v/>
      </c>
      <c r="AF10">
        <f t="shared" si="9"/>
        <v>93.239666666666665</v>
      </c>
    </row>
    <row r="11" spans="1:32">
      <c r="A11" t="s">
        <v>70</v>
      </c>
      <c r="C11">
        <f t="shared" si="8"/>
        <v>1996</v>
      </c>
      <c r="D11">
        <f t="shared" si="6"/>
        <v>24</v>
      </c>
      <c r="E11" t="str">
        <f t="shared" si="6"/>
        <v xml:space="preserve"> MON</v>
      </c>
      <c r="F11" t="str">
        <f t="shared" si="6"/>
        <v xml:space="preserve"> NL</v>
      </c>
      <c r="G11">
        <f t="shared" si="6"/>
        <v>13</v>
      </c>
      <c r="H11">
        <f t="shared" si="6"/>
        <v>10</v>
      </c>
      <c r="I11">
        <f t="shared" si="6"/>
        <v>33</v>
      </c>
      <c r="J11">
        <f t="shared" si="6"/>
        <v>33</v>
      </c>
      <c r="K11">
        <f t="shared" si="6"/>
        <v>4</v>
      </c>
      <c r="L11">
        <f t="shared" si="6"/>
        <v>1</v>
      </c>
      <c r="M11">
        <f t="shared" si="6"/>
        <v>0</v>
      </c>
      <c r="N11">
        <f t="shared" si="6"/>
        <v>0</v>
      </c>
      <c r="O11">
        <f t="shared" si="6"/>
        <v>216.7</v>
      </c>
      <c r="P11">
        <f t="shared" si="6"/>
        <v>189</v>
      </c>
      <c r="Q11">
        <f t="shared" si="6"/>
        <v>100</v>
      </c>
      <c r="R11">
        <f t="shared" si="6"/>
        <v>89</v>
      </c>
      <c r="S11" s="2">
        <f t="shared" si="6"/>
        <v>19</v>
      </c>
      <c r="T11" s="2">
        <f t="shared" si="6"/>
        <v>70</v>
      </c>
      <c r="U11" s="2">
        <f t="shared" si="6"/>
        <v>222</v>
      </c>
      <c r="V11">
        <f t="shared" si="6"/>
        <v>3</v>
      </c>
      <c r="W11">
        <f t="shared" si="6"/>
        <v>6</v>
      </c>
      <c r="X11">
        <f t="shared" si="6"/>
        <v>901</v>
      </c>
      <c r="Y11">
        <f t="shared" si="6"/>
        <v>3</v>
      </c>
      <c r="Z11">
        <f t="shared" si="6"/>
        <v>0</v>
      </c>
      <c r="AA11" s="3">
        <f t="shared" si="6"/>
        <v>3.7</v>
      </c>
      <c r="AB11" s="3">
        <f t="shared" si="6"/>
        <v>4.3099999999999996</v>
      </c>
      <c r="AC11" t="str">
        <f t="shared" si="6"/>
        <v xml:space="preserve">  117</v>
      </c>
      <c r="AD11" s="3" t="str">
        <f t="shared" si="7"/>
        <v xml:space="preserve"> 1.195</v>
      </c>
      <c r="AE11" t="str">
        <f t="shared" si="7"/>
        <v xml:space="preserve"> AS</v>
      </c>
      <c r="AF11">
        <f t="shared" si="9"/>
        <v>103.77522222222221</v>
      </c>
    </row>
    <row r="12" spans="1:32">
      <c r="A12" t="s">
        <v>71</v>
      </c>
      <c r="C12">
        <f t="shared" si="8"/>
        <v>1997</v>
      </c>
      <c r="D12">
        <f t="shared" si="6"/>
        <v>25</v>
      </c>
      <c r="E12" t="str">
        <f t="shared" si="6"/>
        <v xml:space="preserve"> MON</v>
      </c>
      <c r="F12" t="str">
        <f t="shared" si="6"/>
        <v xml:space="preserve"> NL</v>
      </c>
      <c r="G12">
        <f t="shared" si="6"/>
        <v>17</v>
      </c>
      <c r="H12">
        <f t="shared" si="6"/>
        <v>8</v>
      </c>
      <c r="I12">
        <f t="shared" si="6"/>
        <v>31</v>
      </c>
      <c r="J12">
        <f t="shared" si="6"/>
        <v>31</v>
      </c>
      <c r="K12">
        <f t="shared" si="6"/>
        <v>13</v>
      </c>
      <c r="L12">
        <f t="shared" si="6"/>
        <v>4</v>
      </c>
      <c r="M12">
        <f t="shared" si="6"/>
        <v>0</v>
      </c>
      <c r="N12">
        <f t="shared" si="6"/>
        <v>0</v>
      </c>
      <c r="O12">
        <f t="shared" si="6"/>
        <v>241.3</v>
      </c>
      <c r="P12">
        <f t="shared" si="6"/>
        <v>158</v>
      </c>
      <c r="Q12">
        <f t="shared" si="6"/>
        <v>65</v>
      </c>
      <c r="R12">
        <f t="shared" si="6"/>
        <v>51</v>
      </c>
      <c r="S12" s="2">
        <f t="shared" si="6"/>
        <v>16</v>
      </c>
      <c r="T12" s="2">
        <f t="shared" si="6"/>
        <v>67</v>
      </c>
      <c r="U12" s="2">
        <f t="shared" si="6"/>
        <v>305</v>
      </c>
      <c r="V12">
        <f t="shared" si="6"/>
        <v>9</v>
      </c>
      <c r="W12">
        <f t="shared" si="6"/>
        <v>3</v>
      </c>
      <c r="X12">
        <f t="shared" si="6"/>
        <v>947</v>
      </c>
      <c r="Y12">
        <f t="shared" si="6"/>
        <v>5</v>
      </c>
      <c r="Z12">
        <f t="shared" si="6"/>
        <v>1</v>
      </c>
      <c r="AA12" s="3">
        <f t="shared" si="6"/>
        <v>1.9</v>
      </c>
      <c r="AB12" s="3">
        <f t="shared" si="6"/>
        <v>4.17</v>
      </c>
      <c r="AC12" t="str">
        <f t="shared" si="6"/>
        <v xml:space="preserve">  219</v>
      </c>
      <c r="AD12" s="3" t="str">
        <f t="shared" si="7"/>
        <v xml:space="preserve"> 0.932</v>
      </c>
      <c r="AE12" t="str">
        <f t="shared" si="7"/>
        <v xml:space="preserve"> MVP-16,CYA-1,AS</v>
      </c>
      <c r="AF12">
        <f t="shared" si="9"/>
        <v>111.80233333333334</v>
      </c>
    </row>
    <row r="13" spans="1:32">
      <c r="A13" t="s">
        <v>72</v>
      </c>
      <c r="C13">
        <f t="shared" si="8"/>
        <v>1998</v>
      </c>
      <c r="D13">
        <f t="shared" si="6"/>
        <v>26</v>
      </c>
      <c r="E13" t="str">
        <f t="shared" si="6"/>
        <v xml:space="preserve"> BOS</v>
      </c>
      <c r="F13" t="str">
        <f t="shared" si="6"/>
        <v xml:space="preserve"> AL</v>
      </c>
      <c r="G13">
        <f t="shared" si="6"/>
        <v>19</v>
      </c>
      <c r="H13">
        <f t="shared" si="6"/>
        <v>7</v>
      </c>
      <c r="I13">
        <f t="shared" si="6"/>
        <v>33</v>
      </c>
      <c r="J13">
        <f t="shared" si="6"/>
        <v>33</v>
      </c>
      <c r="K13">
        <f t="shared" si="6"/>
        <v>3</v>
      </c>
      <c r="L13">
        <f t="shared" si="6"/>
        <v>2</v>
      </c>
      <c r="M13">
        <f t="shared" si="6"/>
        <v>0</v>
      </c>
      <c r="N13">
        <f t="shared" si="6"/>
        <v>0</v>
      </c>
      <c r="O13">
        <f t="shared" si="6"/>
        <v>233.7</v>
      </c>
      <c r="P13">
        <f t="shared" si="6"/>
        <v>188</v>
      </c>
      <c r="Q13">
        <f t="shared" si="6"/>
        <v>82</v>
      </c>
      <c r="R13">
        <f t="shared" si="6"/>
        <v>75</v>
      </c>
      <c r="S13" s="2">
        <f t="shared" si="6"/>
        <v>26</v>
      </c>
      <c r="T13" s="2">
        <f t="shared" si="6"/>
        <v>67</v>
      </c>
      <c r="U13" s="2">
        <f t="shared" si="6"/>
        <v>251</v>
      </c>
      <c r="V13">
        <f t="shared" si="6"/>
        <v>8</v>
      </c>
      <c r="W13">
        <f t="shared" si="6"/>
        <v>9</v>
      </c>
      <c r="X13">
        <f t="shared" si="6"/>
        <v>951</v>
      </c>
      <c r="Y13">
        <f t="shared" si="6"/>
        <v>3</v>
      </c>
      <c r="Z13">
        <f t="shared" si="6"/>
        <v>0</v>
      </c>
      <c r="AA13" s="3">
        <f t="shared" si="6"/>
        <v>2.89</v>
      </c>
      <c r="AB13" s="3">
        <f t="shared" si="6"/>
        <v>4.7</v>
      </c>
      <c r="AC13" t="str">
        <f t="shared" si="6"/>
        <v xml:space="preserve">  163</v>
      </c>
      <c r="AD13" s="3" t="str">
        <f t="shared" si="7"/>
        <v xml:space="preserve"> 1.091</v>
      </c>
      <c r="AE13" t="str">
        <f t="shared" si="7"/>
        <v xml:space="preserve"> MVP-21,CYA-2,AS</v>
      </c>
      <c r="AF13">
        <f t="shared" si="9"/>
        <v>122.04333333333335</v>
      </c>
    </row>
    <row r="14" spans="1:32">
      <c r="A14" t="s">
        <v>73</v>
      </c>
      <c r="C14">
        <f t="shared" si="8"/>
        <v>1999</v>
      </c>
      <c r="D14">
        <f t="shared" si="6"/>
        <v>27</v>
      </c>
      <c r="E14" t="str">
        <f t="shared" si="6"/>
        <v xml:space="preserve"> BOS</v>
      </c>
      <c r="F14" t="str">
        <f t="shared" si="6"/>
        <v xml:space="preserve"> AL</v>
      </c>
      <c r="G14">
        <f t="shared" si="6"/>
        <v>23</v>
      </c>
      <c r="H14">
        <f t="shared" si="6"/>
        <v>4</v>
      </c>
      <c r="I14">
        <f t="shared" si="6"/>
        <v>31</v>
      </c>
      <c r="J14">
        <f t="shared" si="6"/>
        <v>29</v>
      </c>
      <c r="K14">
        <f t="shared" si="6"/>
        <v>5</v>
      </c>
      <c r="L14">
        <f t="shared" si="6"/>
        <v>1</v>
      </c>
      <c r="M14">
        <f t="shared" si="6"/>
        <v>1</v>
      </c>
      <c r="N14">
        <f t="shared" si="6"/>
        <v>0</v>
      </c>
      <c r="O14">
        <f t="shared" si="6"/>
        <v>213.3</v>
      </c>
      <c r="P14">
        <f t="shared" si="6"/>
        <v>160</v>
      </c>
      <c r="Q14">
        <f t="shared" si="6"/>
        <v>56</v>
      </c>
      <c r="R14">
        <f t="shared" si="6"/>
        <v>49</v>
      </c>
      <c r="S14" s="2">
        <f t="shared" si="6"/>
        <v>9</v>
      </c>
      <c r="T14" s="2">
        <f t="shared" si="6"/>
        <v>37</v>
      </c>
      <c r="U14" s="2">
        <f t="shared" si="6"/>
        <v>313</v>
      </c>
      <c r="V14">
        <f t="shared" si="6"/>
        <v>9</v>
      </c>
      <c r="W14">
        <f t="shared" si="6"/>
        <v>6</v>
      </c>
      <c r="X14">
        <f t="shared" si="6"/>
        <v>835</v>
      </c>
      <c r="Y14">
        <f t="shared" si="6"/>
        <v>1</v>
      </c>
      <c r="Z14">
        <f t="shared" si="6"/>
        <v>0</v>
      </c>
      <c r="AA14" s="3">
        <f t="shared" si="6"/>
        <v>2.0699999999999998</v>
      </c>
      <c r="AB14" s="3">
        <f t="shared" si="6"/>
        <v>5.0199999999999996</v>
      </c>
      <c r="AC14" t="str">
        <f t="shared" si="6"/>
        <v xml:space="preserve">  243</v>
      </c>
      <c r="AD14" s="3" t="str">
        <f t="shared" si="7"/>
        <v xml:space="preserve"> 0.923</v>
      </c>
      <c r="AE14" t="str">
        <f t="shared" si="7"/>
        <v xml:space="preserve"> MVP-2,CYA-1,AS</v>
      </c>
      <c r="AF14">
        <f t="shared" si="9"/>
        <v>118.974</v>
      </c>
    </row>
    <row r="15" spans="1:32">
      <c r="A15" t="s">
        <v>74</v>
      </c>
      <c r="C15">
        <f t="shared" si="8"/>
        <v>2000</v>
      </c>
      <c r="D15">
        <f t="shared" si="6"/>
        <v>28</v>
      </c>
      <c r="E15" t="str">
        <f t="shared" si="6"/>
        <v xml:space="preserve"> BOS</v>
      </c>
      <c r="F15" t="str">
        <f t="shared" si="6"/>
        <v xml:space="preserve"> AL</v>
      </c>
      <c r="G15">
        <f t="shared" si="6"/>
        <v>18</v>
      </c>
      <c r="H15">
        <f t="shared" si="6"/>
        <v>6</v>
      </c>
      <c r="I15">
        <f t="shared" si="6"/>
        <v>29</v>
      </c>
      <c r="J15">
        <f t="shared" si="6"/>
        <v>29</v>
      </c>
      <c r="K15">
        <f t="shared" si="6"/>
        <v>7</v>
      </c>
      <c r="L15">
        <f t="shared" si="6"/>
        <v>4</v>
      </c>
      <c r="M15">
        <f t="shared" si="6"/>
        <v>0</v>
      </c>
      <c r="N15">
        <f t="shared" si="6"/>
        <v>0</v>
      </c>
      <c r="O15">
        <f t="shared" si="6"/>
        <v>217</v>
      </c>
      <c r="P15">
        <f t="shared" si="6"/>
        <v>128</v>
      </c>
      <c r="Q15">
        <f t="shared" si="6"/>
        <v>44</v>
      </c>
      <c r="R15">
        <f t="shared" si="6"/>
        <v>42</v>
      </c>
      <c r="S15" s="2">
        <f t="shared" si="6"/>
        <v>17</v>
      </c>
      <c r="T15" s="2">
        <f t="shared" si="6"/>
        <v>32</v>
      </c>
      <c r="U15" s="2">
        <f t="shared" si="6"/>
        <v>284</v>
      </c>
      <c r="V15">
        <f t="shared" si="6"/>
        <v>14</v>
      </c>
      <c r="W15">
        <f t="shared" si="6"/>
        <v>1</v>
      </c>
      <c r="X15">
        <f t="shared" si="6"/>
        <v>817</v>
      </c>
      <c r="Y15">
        <f t="shared" si="6"/>
        <v>0</v>
      </c>
      <c r="Z15">
        <f t="shared" si="6"/>
        <v>0</v>
      </c>
      <c r="AA15" s="3">
        <f t="shared" si="6"/>
        <v>1.74</v>
      </c>
      <c r="AB15" s="3">
        <f t="shared" si="6"/>
        <v>5.07</v>
      </c>
      <c r="AC15" t="str">
        <f t="shared" si="6"/>
        <v xml:space="preserve">  291</v>
      </c>
      <c r="AD15" s="3" t="str">
        <f t="shared" si="7"/>
        <v xml:space="preserve"> 0.737</v>
      </c>
      <c r="AE15" t="str">
        <f t="shared" si="7"/>
        <v xml:space="preserve"> MVP-5,CYA-1,AS</v>
      </c>
      <c r="AF15">
        <f t="shared" si="9"/>
        <v>122.24333333333334</v>
      </c>
    </row>
    <row r="16" spans="1:32">
      <c r="A16" t="s">
        <v>44</v>
      </c>
      <c r="C16">
        <f t="shared" si="8"/>
        <v>2001</v>
      </c>
      <c r="D16">
        <f t="shared" si="6"/>
        <v>29</v>
      </c>
      <c r="E16" t="str">
        <f t="shared" si="6"/>
        <v xml:space="preserve"> BOS</v>
      </c>
      <c r="F16" t="str">
        <f t="shared" si="6"/>
        <v xml:space="preserve"> AL</v>
      </c>
      <c r="G16">
        <f t="shared" si="6"/>
        <v>7</v>
      </c>
      <c r="H16">
        <f t="shared" si="6"/>
        <v>3</v>
      </c>
      <c r="I16">
        <f t="shared" si="6"/>
        <v>18</v>
      </c>
      <c r="J16">
        <f t="shared" si="6"/>
        <v>18</v>
      </c>
      <c r="K16">
        <f t="shared" si="6"/>
        <v>1</v>
      </c>
      <c r="L16">
        <f t="shared" si="6"/>
        <v>0</v>
      </c>
      <c r="M16">
        <f t="shared" si="6"/>
        <v>0</v>
      </c>
      <c r="N16">
        <f t="shared" si="6"/>
        <v>0</v>
      </c>
      <c r="O16">
        <f t="shared" si="6"/>
        <v>116.7</v>
      </c>
      <c r="P16">
        <f t="shared" si="6"/>
        <v>84</v>
      </c>
      <c r="Q16">
        <f t="shared" si="6"/>
        <v>33</v>
      </c>
      <c r="R16">
        <f t="shared" si="6"/>
        <v>31</v>
      </c>
      <c r="S16" s="2">
        <f t="shared" si="6"/>
        <v>5</v>
      </c>
      <c r="T16" s="2">
        <f t="shared" si="6"/>
        <v>25</v>
      </c>
      <c r="U16" s="2">
        <f t="shared" si="6"/>
        <v>163</v>
      </c>
      <c r="V16">
        <f t="shared" si="6"/>
        <v>6</v>
      </c>
      <c r="W16">
        <f t="shared" si="6"/>
        <v>4</v>
      </c>
      <c r="X16">
        <f t="shared" si="6"/>
        <v>456</v>
      </c>
      <c r="Y16">
        <f t="shared" si="6"/>
        <v>0</v>
      </c>
      <c r="Z16">
        <f t="shared" si="6"/>
        <v>0</v>
      </c>
      <c r="AA16" s="3">
        <f t="shared" si="6"/>
        <v>2.39</v>
      </c>
      <c r="AB16" s="3">
        <f t="shared" si="6"/>
        <v>4.53</v>
      </c>
      <c r="AC16" t="str">
        <f t="shared" si="6"/>
        <v xml:space="preserve">  189</v>
      </c>
      <c r="AD16" s="3" t="str">
        <f t="shared" si="7"/>
        <v xml:space="preserve"> 0.934</v>
      </c>
      <c r="AE16" t="str">
        <f t="shared" si="7"/>
        <v/>
      </c>
      <c r="AF16">
        <f t="shared" si="9"/>
        <v>58.739000000000004</v>
      </c>
    </row>
    <row r="17" spans="1:32">
      <c r="A17" t="s">
        <v>45</v>
      </c>
      <c r="C17">
        <f t="shared" si="8"/>
        <v>2002</v>
      </c>
      <c r="D17">
        <f t="shared" si="6"/>
        <v>30</v>
      </c>
      <c r="E17" t="str">
        <f t="shared" si="6"/>
        <v xml:space="preserve"> BOS</v>
      </c>
      <c r="F17" t="str">
        <f t="shared" si="6"/>
        <v xml:space="preserve"> AL</v>
      </c>
      <c r="G17">
        <f t="shared" si="6"/>
        <v>20</v>
      </c>
      <c r="H17">
        <f t="shared" si="6"/>
        <v>4</v>
      </c>
      <c r="I17">
        <f t="shared" si="6"/>
        <v>30</v>
      </c>
      <c r="J17">
        <f t="shared" si="6"/>
        <v>30</v>
      </c>
      <c r="K17">
        <f t="shared" si="6"/>
        <v>2</v>
      </c>
      <c r="L17">
        <f t="shared" si="6"/>
        <v>0</v>
      </c>
      <c r="M17">
        <f t="shared" si="6"/>
        <v>0</v>
      </c>
      <c r="N17">
        <f t="shared" ref="N17:AE31" si="10">IF(N$2,VALUE(MID($A17,N$3,N$4)),MID($A17,N$3,N$4))</f>
        <v>0</v>
      </c>
      <c r="O17">
        <f t="shared" si="10"/>
        <v>199.3</v>
      </c>
      <c r="P17">
        <f t="shared" si="10"/>
        <v>144</v>
      </c>
      <c r="Q17">
        <f t="shared" si="10"/>
        <v>62</v>
      </c>
      <c r="R17">
        <f t="shared" si="10"/>
        <v>50</v>
      </c>
      <c r="S17" s="2">
        <f t="shared" si="10"/>
        <v>13</v>
      </c>
      <c r="T17" s="2">
        <f t="shared" si="10"/>
        <v>40</v>
      </c>
      <c r="U17" s="2">
        <f t="shared" si="10"/>
        <v>239</v>
      </c>
      <c r="V17">
        <f t="shared" si="10"/>
        <v>15</v>
      </c>
      <c r="W17">
        <f t="shared" si="10"/>
        <v>3</v>
      </c>
      <c r="X17">
        <f t="shared" si="10"/>
        <v>787</v>
      </c>
      <c r="Y17">
        <f t="shared" si="10"/>
        <v>1</v>
      </c>
      <c r="Z17">
        <f t="shared" si="10"/>
        <v>0</v>
      </c>
      <c r="AA17" s="3">
        <f t="shared" si="10"/>
        <v>2.2599999999999998</v>
      </c>
      <c r="AB17" s="3">
        <f t="shared" si="10"/>
        <v>4.5599999999999996</v>
      </c>
      <c r="AC17" t="str">
        <f t="shared" si="10"/>
        <v xml:space="preserve">  202</v>
      </c>
      <c r="AD17" s="3" t="str">
        <f t="shared" si="10"/>
        <v xml:space="preserve"> 0.923</v>
      </c>
      <c r="AE17" t="str">
        <f t="shared" si="10"/>
        <v xml:space="preserve"> MVP-20,CYA-2,AS</v>
      </c>
      <c r="AF17">
        <f t="shared" si="9"/>
        <v>100.97866666666667</v>
      </c>
    </row>
    <row r="18" spans="1:32">
      <c r="A18" t="s">
        <v>46</v>
      </c>
      <c r="C18">
        <f t="shared" si="8"/>
        <v>2003</v>
      </c>
      <c r="D18">
        <f t="shared" si="8"/>
        <v>31</v>
      </c>
      <c r="E18" t="str">
        <f t="shared" si="8"/>
        <v xml:space="preserve"> BOS</v>
      </c>
      <c r="F18" t="str">
        <f t="shared" si="8"/>
        <v xml:space="preserve"> AL</v>
      </c>
      <c r="G18">
        <f t="shared" si="8"/>
        <v>14</v>
      </c>
      <c r="H18">
        <f t="shared" si="8"/>
        <v>4</v>
      </c>
      <c r="I18">
        <f t="shared" si="8"/>
        <v>29</v>
      </c>
      <c r="J18">
        <f t="shared" si="8"/>
        <v>29</v>
      </c>
      <c r="K18">
        <f t="shared" si="8"/>
        <v>3</v>
      </c>
      <c r="L18">
        <f t="shared" si="8"/>
        <v>0</v>
      </c>
      <c r="M18">
        <f t="shared" si="8"/>
        <v>0</v>
      </c>
      <c r="N18">
        <f t="shared" si="8"/>
        <v>0</v>
      </c>
      <c r="O18">
        <f t="shared" si="8"/>
        <v>186.7</v>
      </c>
      <c r="P18">
        <f t="shared" si="8"/>
        <v>147</v>
      </c>
      <c r="Q18">
        <f t="shared" si="8"/>
        <v>52</v>
      </c>
      <c r="R18">
        <f t="shared" si="8"/>
        <v>46</v>
      </c>
      <c r="S18" s="2">
        <f t="shared" si="10"/>
        <v>7</v>
      </c>
      <c r="T18" s="2">
        <f t="shared" si="10"/>
        <v>47</v>
      </c>
      <c r="U18" s="2">
        <f t="shared" si="10"/>
        <v>206</v>
      </c>
      <c r="V18">
        <f t="shared" si="10"/>
        <v>9</v>
      </c>
      <c r="W18">
        <f t="shared" si="10"/>
        <v>5</v>
      </c>
      <c r="X18">
        <f t="shared" si="10"/>
        <v>749</v>
      </c>
      <c r="Y18">
        <f t="shared" si="10"/>
        <v>0</v>
      </c>
      <c r="Z18">
        <f t="shared" si="10"/>
        <v>0</v>
      </c>
      <c r="AA18" s="3">
        <f t="shared" si="10"/>
        <v>2.2200000000000002</v>
      </c>
      <c r="AB18" s="3">
        <f t="shared" si="10"/>
        <v>4.67</v>
      </c>
      <c r="AC18" t="str">
        <f t="shared" si="10"/>
        <v xml:space="preserve">  210</v>
      </c>
      <c r="AD18" s="3" t="str">
        <f t="shared" si="10"/>
        <v xml:space="preserve"> 1.039</v>
      </c>
      <c r="AE18" t="str">
        <f t="shared" si="10"/>
        <v xml:space="preserve"> MVP-22,CYA-3</v>
      </c>
      <c r="AF18">
        <f t="shared" si="9"/>
        <v>96.876555555555541</v>
      </c>
    </row>
    <row r="19" spans="1:32">
      <c r="A19" t="s">
        <v>47</v>
      </c>
      <c r="C19">
        <f t="shared" si="8"/>
        <v>2004</v>
      </c>
      <c r="D19">
        <f t="shared" si="8"/>
        <v>32</v>
      </c>
      <c r="E19" t="str">
        <f t="shared" si="8"/>
        <v xml:space="preserve"> BOS</v>
      </c>
      <c r="F19" t="str">
        <f t="shared" si="8"/>
        <v xml:space="preserve"> AL</v>
      </c>
      <c r="G19">
        <f t="shared" si="8"/>
        <v>16</v>
      </c>
      <c r="H19">
        <f t="shared" si="8"/>
        <v>9</v>
      </c>
      <c r="I19">
        <f t="shared" si="8"/>
        <v>33</v>
      </c>
      <c r="J19">
        <f t="shared" si="8"/>
        <v>33</v>
      </c>
      <c r="K19">
        <f t="shared" si="8"/>
        <v>1</v>
      </c>
      <c r="L19">
        <f t="shared" si="8"/>
        <v>1</v>
      </c>
      <c r="M19">
        <f t="shared" si="8"/>
        <v>0</v>
      </c>
      <c r="N19">
        <f t="shared" si="8"/>
        <v>0</v>
      </c>
      <c r="O19">
        <f t="shared" si="8"/>
        <v>217</v>
      </c>
      <c r="P19">
        <f t="shared" si="8"/>
        <v>193</v>
      </c>
      <c r="Q19">
        <f t="shared" si="8"/>
        <v>99</v>
      </c>
      <c r="R19">
        <f t="shared" si="8"/>
        <v>94</v>
      </c>
      <c r="S19" s="2">
        <f t="shared" si="10"/>
        <v>26</v>
      </c>
      <c r="T19" s="2">
        <f t="shared" si="10"/>
        <v>61</v>
      </c>
      <c r="U19" s="2">
        <f t="shared" si="10"/>
        <v>227</v>
      </c>
      <c r="V19">
        <f t="shared" si="10"/>
        <v>16</v>
      </c>
      <c r="W19">
        <f t="shared" si="10"/>
        <v>2</v>
      </c>
      <c r="X19">
        <f t="shared" si="10"/>
        <v>903</v>
      </c>
      <c r="Y19">
        <f t="shared" si="10"/>
        <v>0</v>
      </c>
      <c r="Z19">
        <f t="shared" si="10"/>
        <v>0</v>
      </c>
      <c r="AA19" s="3">
        <f t="shared" si="10"/>
        <v>3.9</v>
      </c>
      <c r="AB19" s="3">
        <f t="shared" si="10"/>
        <v>4.87</v>
      </c>
      <c r="AC19" t="str">
        <f t="shared" si="10"/>
        <v xml:space="preserve">  125</v>
      </c>
      <c r="AD19" s="3" t="str">
        <f t="shared" si="10"/>
        <v xml:space="preserve"> 1.171</v>
      </c>
      <c r="AE19" t="str">
        <f t="shared" si="10"/>
        <v xml:space="preserve"> CYA-4</v>
      </c>
      <c r="AF19">
        <f t="shared" si="9"/>
        <v>117.4211111111111</v>
      </c>
    </row>
    <row r="20" spans="1:32">
      <c r="A20" t="s">
        <v>48</v>
      </c>
      <c r="C20">
        <f t="shared" si="8"/>
        <v>2005</v>
      </c>
      <c r="D20">
        <f t="shared" si="8"/>
        <v>33</v>
      </c>
      <c r="E20" t="str">
        <f t="shared" si="8"/>
        <v xml:space="preserve"> NYM</v>
      </c>
      <c r="F20" t="str">
        <f t="shared" si="8"/>
        <v xml:space="preserve"> NL</v>
      </c>
      <c r="G20">
        <f t="shared" si="8"/>
        <v>15</v>
      </c>
      <c r="H20">
        <f t="shared" si="8"/>
        <v>8</v>
      </c>
      <c r="I20">
        <f t="shared" si="8"/>
        <v>31</v>
      </c>
      <c r="J20">
        <f t="shared" si="8"/>
        <v>31</v>
      </c>
      <c r="K20">
        <f t="shared" si="8"/>
        <v>4</v>
      </c>
      <c r="L20">
        <f t="shared" si="8"/>
        <v>1</v>
      </c>
      <c r="M20">
        <f t="shared" si="8"/>
        <v>0</v>
      </c>
      <c r="N20">
        <f t="shared" si="8"/>
        <v>0</v>
      </c>
      <c r="O20">
        <f t="shared" si="8"/>
        <v>217</v>
      </c>
      <c r="P20">
        <f t="shared" si="8"/>
        <v>159</v>
      </c>
      <c r="Q20">
        <f t="shared" si="8"/>
        <v>69</v>
      </c>
      <c r="R20">
        <f t="shared" si="8"/>
        <v>68</v>
      </c>
      <c r="S20" s="2">
        <f t="shared" si="10"/>
        <v>19</v>
      </c>
      <c r="T20" s="2">
        <f t="shared" si="10"/>
        <v>47</v>
      </c>
      <c r="U20" s="2">
        <f t="shared" si="10"/>
        <v>208</v>
      </c>
      <c r="V20">
        <f t="shared" si="10"/>
        <v>4</v>
      </c>
      <c r="W20">
        <f t="shared" si="10"/>
        <v>4</v>
      </c>
      <c r="X20">
        <f t="shared" si="10"/>
        <v>843</v>
      </c>
      <c r="Y20">
        <f t="shared" si="10"/>
        <v>3</v>
      </c>
      <c r="Z20">
        <f t="shared" si="10"/>
        <v>0</v>
      </c>
      <c r="AA20" s="3">
        <f t="shared" si="10"/>
        <v>2.82</v>
      </c>
      <c r="AB20" s="3">
        <f t="shared" si="10"/>
        <v>4.0999999999999996</v>
      </c>
      <c r="AC20" t="str">
        <f t="shared" si="10"/>
        <v xml:space="preserve">  145</v>
      </c>
      <c r="AD20" s="3" t="str">
        <f t="shared" si="10"/>
        <v xml:space="preserve"> 0.949</v>
      </c>
      <c r="AE20" t="str">
        <f t="shared" si="10"/>
        <v xml:space="preserve"> AS</v>
      </c>
      <c r="AF20">
        <f t="shared" si="9"/>
        <v>98.855555555555554</v>
      </c>
    </row>
    <row r="21" spans="1:32">
      <c r="A21" t="s">
        <v>59</v>
      </c>
      <c r="C21">
        <f t="shared" si="8"/>
        <v>2006</v>
      </c>
      <c r="D21">
        <f t="shared" si="8"/>
        <v>34</v>
      </c>
      <c r="E21" t="str">
        <f t="shared" si="8"/>
        <v xml:space="preserve"> NYM</v>
      </c>
      <c r="F21" t="str">
        <f t="shared" si="8"/>
        <v xml:space="preserve"> NL</v>
      </c>
      <c r="G21">
        <f t="shared" si="8"/>
        <v>9</v>
      </c>
      <c r="H21">
        <f t="shared" si="8"/>
        <v>8</v>
      </c>
      <c r="I21">
        <f t="shared" si="8"/>
        <v>23</v>
      </c>
      <c r="J21">
        <f t="shared" si="8"/>
        <v>23</v>
      </c>
      <c r="K21">
        <f t="shared" si="8"/>
        <v>0</v>
      </c>
      <c r="L21">
        <f t="shared" si="8"/>
        <v>0</v>
      </c>
      <c r="M21">
        <f t="shared" si="8"/>
        <v>0</v>
      </c>
      <c r="N21">
        <f t="shared" si="8"/>
        <v>0</v>
      </c>
      <c r="O21">
        <f t="shared" si="8"/>
        <v>132.69999999999999</v>
      </c>
      <c r="P21">
        <f t="shared" si="8"/>
        <v>108</v>
      </c>
      <c r="Q21">
        <f t="shared" si="8"/>
        <v>72</v>
      </c>
      <c r="R21">
        <f t="shared" si="8"/>
        <v>66</v>
      </c>
      <c r="S21" s="2">
        <f t="shared" si="10"/>
        <v>19</v>
      </c>
      <c r="T21" s="2">
        <f t="shared" si="10"/>
        <v>39</v>
      </c>
      <c r="U21" s="2">
        <f t="shared" si="10"/>
        <v>137</v>
      </c>
      <c r="V21">
        <f t="shared" si="10"/>
        <v>10</v>
      </c>
      <c r="W21">
        <f t="shared" si="10"/>
        <v>2</v>
      </c>
      <c r="X21">
        <f t="shared" si="10"/>
        <v>550</v>
      </c>
      <c r="Y21">
        <f t="shared" si="10"/>
        <v>2</v>
      </c>
      <c r="Z21">
        <f t="shared" si="10"/>
        <v>1</v>
      </c>
      <c r="AA21" s="3">
        <f t="shared" si="10"/>
        <v>4.4800000000000004</v>
      </c>
      <c r="AB21" s="3">
        <f t="shared" si="10"/>
        <v>4.3600000000000003</v>
      </c>
      <c r="AC21" t="str">
        <f t="shared" si="10"/>
        <v xml:space="preserve">   97</v>
      </c>
      <c r="AD21" s="3" t="str">
        <f t="shared" si="10"/>
        <v xml:space="preserve"> 1.108</v>
      </c>
      <c r="AE21" t="str">
        <f t="shared" si="10"/>
        <v xml:space="preserve"> AS</v>
      </c>
      <c r="AF21">
        <f t="shared" si="9"/>
        <v>64.285777777777781</v>
      </c>
    </row>
    <row r="22" spans="1:32">
      <c r="A22" t="s">
        <v>60</v>
      </c>
      <c r="C22">
        <f t="shared" si="8"/>
        <v>2007</v>
      </c>
      <c r="D22">
        <f t="shared" si="8"/>
        <v>35</v>
      </c>
      <c r="E22" t="str">
        <f t="shared" si="8"/>
        <v xml:space="preserve"> NYM</v>
      </c>
      <c r="F22" t="str">
        <f t="shared" si="8"/>
        <v xml:space="preserve"> NL</v>
      </c>
      <c r="G22">
        <f t="shared" si="8"/>
        <v>3</v>
      </c>
      <c r="H22">
        <f t="shared" si="8"/>
        <v>1</v>
      </c>
      <c r="I22">
        <f t="shared" si="8"/>
        <v>5</v>
      </c>
      <c r="J22">
        <f t="shared" si="8"/>
        <v>5</v>
      </c>
      <c r="K22">
        <f t="shared" si="8"/>
        <v>0</v>
      </c>
      <c r="L22">
        <f t="shared" si="8"/>
        <v>0</v>
      </c>
      <c r="M22">
        <f t="shared" si="8"/>
        <v>0</v>
      </c>
      <c r="N22">
        <f t="shared" si="8"/>
        <v>0</v>
      </c>
      <c r="O22">
        <f t="shared" si="8"/>
        <v>28</v>
      </c>
      <c r="P22">
        <f t="shared" si="8"/>
        <v>33</v>
      </c>
      <c r="Q22">
        <f t="shared" si="8"/>
        <v>11</v>
      </c>
      <c r="R22">
        <f t="shared" si="8"/>
        <v>8</v>
      </c>
      <c r="S22" s="2">
        <f t="shared" si="10"/>
        <v>0</v>
      </c>
      <c r="T22" s="2">
        <f t="shared" si="10"/>
        <v>7</v>
      </c>
      <c r="U22" s="2">
        <f t="shared" si="10"/>
        <v>32</v>
      </c>
      <c r="V22">
        <f t="shared" si="10"/>
        <v>2</v>
      </c>
      <c r="W22">
        <f t="shared" si="10"/>
        <v>1</v>
      </c>
      <c r="X22">
        <f t="shared" si="10"/>
        <v>128</v>
      </c>
      <c r="Y22">
        <f t="shared" si="10"/>
        <v>1</v>
      </c>
      <c r="Z22">
        <f t="shared" si="10"/>
        <v>0</v>
      </c>
      <c r="AA22" s="3">
        <f t="shared" si="10"/>
        <v>2.57</v>
      </c>
      <c r="AB22" s="3">
        <f t="shared" si="10"/>
        <v>4.26</v>
      </c>
      <c r="AC22" t="str">
        <f t="shared" si="10"/>
        <v xml:space="preserve">  166</v>
      </c>
      <c r="AD22" s="3" t="str">
        <f t="shared" si="10"/>
        <v xml:space="preserve"> 1.429</v>
      </c>
      <c r="AE22" t="str">
        <f t="shared" si="10"/>
        <v/>
      </c>
      <c r="AF22">
        <f t="shared" si="9"/>
        <v>13.253333333333334</v>
      </c>
    </row>
    <row r="23" spans="1:32">
      <c r="A23" t="s">
        <v>61</v>
      </c>
      <c r="C23">
        <f t="shared" si="8"/>
        <v>2008</v>
      </c>
      <c r="D23">
        <f t="shared" si="8"/>
        <v>36</v>
      </c>
      <c r="E23" t="str">
        <f t="shared" si="8"/>
        <v xml:space="preserve"> NYM</v>
      </c>
      <c r="F23" t="str">
        <f t="shared" si="8"/>
        <v xml:space="preserve"> NL</v>
      </c>
      <c r="G23">
        <f t="shared" si="8"/>
        <v>5</v>
      </c>
      <c r="H23">
        <f t="shared" si="8"/>
        <v>6</v>
      </c>
      <c r="I23">
        <f t="shared" si="8"/>
        <v>20</v>
      </c>
      <c r="J23">
        <f t="shared" si="8"/>
        <v>20</v>
      </c>
      <c r="K23">
        <f t="shared" si="8"/>
        <v>0</v>
      </c>
      <c r="L23">
        <f t="shared" si="8"/>
        <v>0</v>
      </c>
      <c r="M23">
        <f t="shared" si="8"/>
        <v>0</v>
      </c>
      <c r="N23">
        <f t="shared" si="8"/>
        <v>0</v>
      </c>
      <c r="O23">
        <f t="shared" si="8"/>
        <v>109</v>
      </c>
      <c r="P23">
        <f t="shared" si="8"/>
        <v>127</v>
      </c>
      <c r="Q23">
        <f t="shared" si="8"/>
        <v>70</v>
      </c>
      <c r="R23">
        <f t="shared" si="8"/>
        <v>68</v>
      </c>
      <c r="S23" s="2">
        <f t="shared" si="10"/>
        <v>19</v>
      </c>
      <c r="T23" s="2">
        <f t="shared" si="10"/>
        <v>44</v>
      </c>
      <c r="U23" s="2">
        <f t="shared" si="10"/>
        <v>87</v>
      </c>
      <c r="V23">
        <f t="shared" si="10"/>
        <v>6</v>
      </c>
      <c r="W23">
        <f t="shared" si="10"/>
        <v>2</v>
      </c>
      <c r="X23">
        <f t="shared" si="10"/>
        <v>493</v>
      </c>
      <c r="Y23">
        <f t="shared" si="10"/>
        <v>3</v>
      </c>
      <c r="Z23">
        <f t="shared" si="10"/>
        <v>1</v>
      </c>
      <c r="AA23" s="3">
        <f t="shared" si="10"/>
        <v>5.61</v>
      </c>
      <c r="AB23" s="3">
        <f t="shared" si="10"/>
        <v>4.12</v>
      </c>
      <c r="AC23" t="str">
        <f t="shared" si="10"/>
        <v xml:space="preserve">   73</v>
      </c>
      <c r="AD23" s="3" t="str">
        <f t="shared" si="10"/>
        <v xml:space="preserve"> 1.569</v>
      </c>
      <c r="AE23" t="str">
        <f t="shared" si="10"/>
        <v/>
      </c>
      <c r="AF23">
        <f t="shared" si="9"/>
        <v>49.897777777777776</v>
      </c>
    </row>
    <row r="24" spans="1:32">
      <c r="C24" t="e">
        <f t="shared" si="8"/>
        <v>#VALUE!</v>
      </c>
      <c r="D24" t="e">
        <f t="shared" si="8"/>
        <v>#VALUE!</v>
      </c>
      <c r="E24" t="str">
        <f t="shared" si="8"/>
        <v/>
      </c>
      <c r="F24" t="str">
        <f t="shared" si="8"/>
        <v/>
      </c>
      <c r="G24" t="e">
        <f t="shared" si="8"/>
        <v>#VALUE!</v>
      </c>
      <c r="H24" t="e">
        <f t="shared" si="8"/>
        <v>#VALUE!</v>
      </c>
      <c r="I24" t="e">
        <f t="shared" si="8"/>
        <v>#VALUE!</v>
      </c>
      <c r="J24" t="e">
        <f t="shared" si="8"/>
        <v>#VALUE!</v>
      </c>
      <c r="K24" t="e">
        <f t="shared" si="8"/>
        <v>#VALUE!</v>
      </c>
      <c r="L24" t="e">
        <f t="shared" si="8"/>
        <v>#VALUE!</v>
      </c>
      <c r="M24" t="e">
        <f t="shared" si="8"/>
        <v>#VALUE!</v>
      </c>
      <c r="N24" t="e">
        <f t="shared" si="8"/>
        <v>#VALUE!</v>
      </c>
      <c r="O24" t="e">
        <f t="shared" si="8"/>
        <v>#VALUE!</v>
      </c>
      <c r="P24" t="e">
        <f t="shared" si="8"/>
        <v>#VALUE!</v>
      </c>
      <c r="Q24" t="e">
        <f t="shared" si="8"/>
        <v>#VALUE!</v>
      </c>
      <c r="R24" t="e">
        <f t="shared" si="8"/>
        <v>#VALUE!</v>
      </c>
      <c r="S24" s="2" t="e">
        <f t="shared" si="10"/>
        <v>#VALUE!</v>
      </c>
      <c r="T24" s="2" t="e">
        <f t="shared" si="10"/>
        <v>#VALUE!</v>
      </c>
      <c r="U24" s="2" t="e">
        <f t="shared" si="10"/>
        <v>#VALUE!</v>
      </c>
      <c r="V24" t="e">
        <f t="shared" si="10"/>
        <v>#VALUE!</v>
      </c>
      <c r="W24" t="e">
        <f t="shared" si="10"/>
        <v>#VALUE!</v>
      </c>
      <c r="X24" t="e">
        <f t="shared" si="10"/>
        <v>#VALUE!</v>
      </c>
      <c r="Y24" t="e">
        <f t="shared" si="10"/>
        <v>#VALUE!</v>
      </c>
      <c r="Z24" t="e">
        <f t="shared" si="10"/>
        <v>#VALUE!</v>
      </c>
      <c r="AA24" s="3" t="e">
        <f t="shared" si="10"/>
        <v>#VALUE!</v>
      </c>
      <c r="AB24" s="3" t="e">
        <f t="shared" si="10"/>
        <v>#VALUE!</v>
      </c>
      <c r="AC24" t="str">
        <f t="shared" si="10"/>
        <v/>
      </c>
      <c r="AD24" s="3" t="str">
        <f t="shared" si="10"/>
        <v/>
      </c>
      <c r="AE24" t="str">
        <f t="shared" si="10"/>
        <v/>
      </c>
      <c r="AF24" t="e">
        <f t="shared" si="9"/>
        <v>#VALUE!</v>
      </c>
    </row>
    <row r="25" spans="1:32">
      <c r="C25" t="e">
        <f t="shared" si="8"/>
        <v>#VALUE!</v>
      </c>
      <c r="D25" t="e">
        <f t="shared" si="8"/>
        <v>#VALUE!</v>
      </c>
      <c r="E25" t="str">
        <f t="shared" si="8"/>
        <v/>
      </c>
      <c r="F25" t="str">
        <f t="shared" si="8"/>
        <v/>
      </c>
      <c r="G25" t="e">
        <f t="shared" si="8"/>
        <v>#VALUE!</v>
      </c>
      <c r="H25" t="e">
        <f t="shared" si="8"/>
        <v>#VALUE!</v>
      </c>
      <c r="I25" t="e">
        <f t="shared" si="8"/>
        <v>#VALUE!</v>
      </c>
      <c r="J25" t="e">
        <f t="shared" si="8"/>
        <v>#VALUE!</v>
      </c>
      <c r="K25" t="e">
        <f t="shared" si="8"/>
        <v>#VALUE!</v>
      </c>
      <c r="L25" t="e">
        <f t="shared" si="8"/>
        <v>#VALUE!</v>
      </c>
      <c r="M25" t="e">
        <f t="shared" si="8"/>
        <v>#VALUE!</v>
      </c>
      <c r="N25" t="e">
        <f t="shared" si="8"/>
        <v>#VALUE!</v>
      </c>
      <c r="O25" t="e">
        <f t="shared" si="8"/>
        <v>#VALUE!</v>
      </c>
      <c r="P25" t="e">
        <f t="shared" si="8"/>
        <v>#VALUE!</v>
      </c>
      <c r="Q25" t="e">
        <f t="shared" si="8"/>
        <v>#VALUE!</v>
      </c>
      <c r="R25" t="e">
        <f t="shared" si="8"/>
        <v>#VALUE!</v>
      </c>
      <c r="S25" s="2" t="e">
        <f t="shared" si="10"/>
        <v>#VALUE!</v>
      </c>
      <c r="T25" s="2" t="e">
        <f t="shared" si="10"/>
        <v>#VALUE!</v>
      </c>
      <c r="U25" s="2" t="e">
        <f t="shared" si="10"/>
        <v>#VALUE!</v>
      </c>
      <c r="V25" t="e">
        <f t="shared" si="10"/>
        <v>#VALUE!</v>
      </c>
      <c r="W25" t="e">
        <f t="shared" si="10"/>
        <v>#VALUE!</v>
      </c>
      <c r="X25" t="e">
        <f t="shared" si="10"/>
        <v>#VALUE!</v>
      </c>
      <c r="Y25" t="e">
        <f t="shared" si="10"/>
        <v>#VALUE!</v>
      </c>
      <c r="Z25" t="e">
        <f t="shared" si="10"/>
        <v>#VALUE!</v>
      </c>
      <c r="AA25" s="3" t="e">
        <f t="shared" si="10"/>
        <v>#VALUE!</v>
      </c>
      <c r="AB25" s="3" t="e">
        <f t="shared" si="10"/>
        <v>#VALUE!</v>
      </c>
      <c r="AC25" t="str">
        <f t="shared" si="10"/>
        <v/>
      </c>
      <c r="AD25" s="3" t="str">
        <f t="shared" si="10"/>
        <v/>
      </c>
      <c r="AE25" t="str">
        <f t="shared" si="10"/>
        <v/>
      </c>
      <c r="AF25" t="e">
        <f t="shared" si="9"/>
        <v>#VALUE!</v>
      </c>
    </row>
    <row r="26" spans="1:32">
      <c r="C26" t="e">
        <f t="shared" si="8"/>
        <v>#VALUE!</v>
      </c>
      <c r="D26" t="e">
        <f t="shared" si="8"/>
        <v>#VALUE!</v>
      </c>
      <c r="E26" t="str">
        <f t="shared" si="8"/>
        <v/>
      </c>
      <c r="F26" t="str">
        <f t="shared" si="8"/>
        <v/>
      </c>
      <c r="G26" t="e">
        <f t="shared" si="8"/>
        <v>#VALUE!</v>
      </c>
      <c r="H26" t="e">
        <f t="shared" si="8"/>
        <v>#VALUE!</v>
      </c>
      <c r="I26" t="e">
        <f t="shared" si="8"/>
        <v>#VALUE!</v>
      </c>
      <c r="J26" t="e">
        <f t="shared" si="8"/>
        <v>#VALUE!</v>
      </c>
      <c r="K26" t="e">
        <f t="shared" si="8"/>
        <v>#VALUE!</v>
      </c>
      <c r="L26" t="e">
        <f t="shared" si="8"/>
        <v>#VALUE!</v>
      </c>
      <c r="M26" t="e">
        <f t="shared" si="8"/>
        <v>#VALUE!</v>
      </c>
      <c r="N26" t="e">
        <f t="shared" si="8"/>
        <v>#VALUE!</v>
      </c>
      <c r="O26" t="e">
        <f t="shared" si="8"/>
        <v>#VALUE!</v>
      </c>
      <c r="P26" t="e">
        <f t="shared" si="8"/>
        <v>#VALUE!</v>
      </c>
      <c r="Q26" t="e">
        <f t="shared" si="8"/>
        <v>#VALUE!</v>
      </c>
      <c r="R26" t="e">
        <f t="shared" si="8"/>
        <v>#VALUE!</v>
      </c>
      <c r="S26" s="2" t="e">
        <f t="shared" si="10"/>
        <v>#VALUE!</v>
      </c>
      <c r="T26" s="2" t="e">
        <f t="shared" si="10"/>
        <v>#VALUE!</v>
      </c>
      <c r="U26" s="2" t="e">
        <f t="shared" si="10"/>
        <v>#VALUE!</v>
      </c>
      <c r="V26" t="e">
        <f t="shared" si="10"/>
        <v>#VALUE!</v>
      </c>
      <c r="W26" t="e">
        <f t="shared" si="10"/>
        <v>#VALUE!</v>
      </c>
      <c r="X26" t="e">
        <f t="shared" si="10"/>
        <v>#VALUE!</v>
      </c>
      <c r="Y26" t="e">
        <f t="shared" si="10"/>
        <v>#VALUE!</v>
      </c>
      <c r="Z26" t="e">
        <f t="shared" si="10"/>
        <v>#VALUE!</v>
      </c>
      <c r="AA26" s="3" t="e">
        <f t="shared" si="10"/>
        <v>#VALUE!</v>
      </c>
      <c r="AB26" s="3" t="e">
        <f t="shared" si="10"/>
        <v>#VALUE!</v>
      </c>
      <c r="AC26" t="str">
        <f t="shared" si="10"/>
        <v/>
      </c>
      <c r="AD26" s="3" t="str">
        <f t="shared" si="10"/>
        <v/>
      </c>
      <c r="AE26" t="str">
        <f t="shared" si="10"/>
        <v/>
      </c>
      <c r="AF26" t="e">
        <f t="shared" si="9"/>
        <v>#VALUE!</v>
      </c>
    </row>
    <row r="27" spans="1:32">
      <c r="C27" t="e">
        <f t="shared" si="8"/>
        <v>#VALUE!</v>
      </c>
      <c r="D27" t="e">
        <f t="shared" si="8"/>
        <v>#VALUE!</v>
      </c>
      <c r="E27" t="str">
        <f t="shared" si="8"/>
        <v/>
      </c>
      <c r="F27" t="str">
        <f t="shared" si="8"/>
        <v/>
      </c>
      <c r="G27" t="e">
        <f t="shared" si="8"/>
        <v>#VALUE!</v>
      </c>
      <c r="H27" t="e">
        <f t="shared" si="8"/>
        <v>#VALUE!</v>
      </c>
      <c r="I27" t="e">
        <f t="shared" si="8"/>
        <v>#VALUE!</v>
      </c>
      <c r="J27" t="e">
        <f t="shared" si="8"/>
        <v>#VALUE!</v>
      </c>
      <c r="K27" t="e">
        <f t="shared" si="8"/>
        <v>#VALUE!</v>
      </c>
      <c r="L27" t="e">
        <f t="shared" si="8"/>
        <v>#VALUE!</v>
      </c>
      <c r="M27" t="e">
        <f t="shared" si="8"/>
        <v>#VALUE!</v>
      </c>
      <c r="N27" t="e">
        <f t="shared" si="8"/>
        <v>#VALUE!</v>
      </c>
      <c r="O27" t="e">
        <f t="shared" si="8"/>
        <v>#VALUE!</v>
      </c>
      <c r="P27" t="e">
        <f t="shared" si="8"/>
        <v>#VALUE!</v>
      </c>
      <c r="Q27" t="e">
        <f t="shared" si="8"/>
        <v>#VALUE!</v>
      </c>
      <c r="R27" t="e">
        <f t="shared" si="8"/>
        <v>#VALUE!</v>
      </c>
      <c r="S27" s="2" t="e">
        <f t="shared" si="10"/>
        <v>#VALUE!</v>
      </c>
      <c r="T27" s="2" t="e">
        <f t="shared" si="10"/>
        <v>#VALUE!</v>
      </c>
      <c r="U27" s="2" t="e">
        <f t="shared" si="10"/>
        <v>#VALUE!</v>
      </c>
      <c r="V27" t="e">
        <f t="shared" si="10"/>
        <v>#VALUE!</v>
      </c>
      <c r="W27" t="e">
        <f t="shared" si="10"/>
        <v>#VALUE!</v>
      </c>
      <c r="X27" t="e">
        <f t="shared" si="10"/>
        <v>#VALUE!</v>
      </c>
      <c r="Y27" t="e">
        <f t="shared" si="10"/>
        <v>#VALUE!</v>
      </c>
      <c r="Z27" t="e">
        <f t="shared" si="10"/>
        <v>#VALUE!</v>
      </c>
      <c r="AA27" s="3" t="e">
        <f t="shared" si="10"/>
        <v>#VALUE!</v>
      </c>
      <c r="AB27" s="3" t="e">
        <f t="shared" si="10"/>
        <v>#VALUE!</v>
      </c>
      <c r="AC27" t="str">
        <f t="shared" si="10"/>
        <v/>
      </c>
      <c r="AD27" s="3" t="str">
        <f t="shared" si="10"/>
        <v/>
      </c>
      <c r="AE27" t="str">
        <f t="shared" si="10"/>
        <v/>
      </c>
      <c r="AF27" t="e">
        <f t="shared" si="9"/>
        <v>#VALUE!</v>
      </c>
    </row>
    <row r="28" spans="1:32">
      <c r="C28" t="e">
        <f t="shared" si="8"/>
        <v>#VALUE!</v>
      </c>
      <c r="D28" t="e">
        <f t="shared" si="8"/>
        <v>#VALUE!</v>
      </c>
      <c r="E28" t="str">
        <f t="shared" si="8"/>
        <v/>
      </c>
      <c r="F28" t="str">
        <f t="shared" si="8"/>
        <v/>
      </c>
      <c r="G28" t="e">
        <f t="shared" si="8"/>
        <v>#VALUE!</v>
      </c>
      <c r="H28" t="e">
        <f t="shared" si="8"/>
        <v>#VALUE!</v>
      </c>
      <c r="I28" t="e">
        <f t="shared" si="8"/>
        <v>#VALUE!</v>
      </c>
      <c r="J28" t="e">
        <f t="shared" si="8"/>
        <v>#VALUE!</v>
      </c>
      <c r="K28" t="e">
        <f t="shared" si="8"/>
        <v>#VALUE!</v>
      </c>
      <c r="L28" t="e">
        <f t="shared" si="8"/>
        <v>#VALUE!</v>
      </c>
      <c r="M28" t="e">
        <f t="shared" si="8"/>
        <v>#VALUE!</v>
      </c>
      <c r="N28" t="e">
        <f t="shared" si="8"/>
        <v>#VALUE!</v>
      </c>
      <c r="O28" t="e">
        <f t="shared" si="8"/>
        <v>#VALUE!</v>
      </c>
      <c r="P28" t="e">
        <f t="shared" si="8"/>
        <v>#VALUE!</v>
      </c>
      <c r="Q28" t="e">
        <f t="shared" si="8"/>
        <v>#VALUE!</v>
      </c>
      <c r="R28" t="e">
        <f t="shared" si="8"/>
        <v>#VALUE!</v>
      </c>
      <c r="S28" s="2" t="e">
        <f t="shared" si="10"/>
        <v>#VALUE!</v>
      </c>
      <c r="T28" s="2" t="e">
        <f t="shared" si="10"/>
        <v>#VALUE!</v>
      </c>
      <c r="U28" s="2" t="e">
        <f t="shared" si="10"/>
        <v>#VALUE!</v>
      </c>
      <c r="V28" t="e">
        <f t="shared" si="10"/>
        <v>#VALUE!</v>
      </c>
      <c r="W28" t="e">
        <f t="shared" si="10"/>
        <v>#VALUE!</v>
      </c>
      <c r="X28" t="e">
        <f t="shared" si="10"/>
        <v>#VALUE!</v>
      </c>
      <c r="Y28" t="e">
        <f t="shared" si="10"/>
        <v>#VALUE!</v>
      </c>
      <c r="Z28" t="e">
        <f t="shared" si="10"/>
        <v>#VALUE!</v>
      </c>
      <c r="AA28" s="3" t="e">
        <f t="shared" si="10"/>
        <v>#VALUE!</v>
      </c>
      <c r="AB28" s="3" t="e">
        <f t="shared" si="10"/>
        <v>#VALUE!</v>
      </c>
      <c r="AC28" t="str">
        <f t="shared" si="10"/>
        <v/>
      </c>
      <c r="AD28" s="3" t="str">
        <f t="shared" si="10"/>
        <v/>
      </c>
      <c r="AE28" t="str">
        <f t="shared" si="10"/>
        <v/>
      </c>
      <c r="AF28" t="e">
        <f t="shared" si="9"/>
        <v>#VALUE!</v>
      </c>
    </row>
    <row r="29" spans="1:32">
      <c r="C29" t="e">
        <f t="shared" si="8"/>
        <v>#VALUE!</v>
      </c>
      <c r="D29" t="e">
        <f t="shared" si="8"/>
        <v>#VALUE!</v>
      </c>
      <c r="E29" t="str">
        <f t="shared" si="8"/>
        <v/>
      </c>
      <c r="F29" t="str">
        <f t="shared" si="8"/>
        <v/>
      </c>
      <c r="G29" t="e">
        <f t="shared" si="8"/>
        <v>#VALUE!</v>
      </c>
      <c r="H29" t="e">
        <f t="shared" si="8"/>
        <v>#VALUE!</v>
      </c>
      <c r="I29" t="e">
        <f t="shared" si="8"/>
        <v>#VALUE!</v>
      </c>
      <c r="J29" t="e">
        <f t="shared" si="8"/>
        <v>#VALUE!</v>
      </c>
      <c r="K29" t="e">
        <f t="shared" si="8"/>
        <v>#VALUE!</v>
      </c>
      <c r="L29" t="e">
        <f t="shared" si="8"/>
        <v>#VALUE!</v>
      </c>
      <c r="M29" t="e">
        <f t="shared" si="8"/>
        <v>#VALUE!</v>
      </c>
      <c r="N29" t="e">
        <f t="shared" si="8"/>
        <v>#VALUE!</v>
      </c>
      <c r="O29" t="e">
        <f t="shared" si="8"/>
        <v>#VALUE!</v>
      </c>
      <c r="P29" t="e">
        <f t="shared" si="8"/>
        <v>#VALUE!</v>
      </c>
      <c r="Q29" t="e">
        <f t="shared" si="8"/>
        <v>#VALUE!</v>
      </c>
      <c r="R29" t="e">
        <f t="shared" si="8"/>
        <v>#VALUE!</v>
      </c>
      <c r="S29" s="2" t="e">
        <f t="shared" si="10"/>
        <v>#VALUE!</v>
      </c>
      <c r="T29" s="2" t="e">
        <f t="shared" si="10"/>
        <v>#VALUE!</v>
      </c>
      <c r="U29" s="2" t="e">
        <f t="shared" si="10"/>
        <v>#VALUE!</v>
      </c>
      <c r="V29" t="e">
        <f t="shared" si="10"/>
        <v>#VALUE!</v>
      </c>
      <c r="W29" t="e">
        <f t="shared" si="10"/>
        <v>#VALUE!</v>
      </c>
      <c r="X29" t="e">
        <f t="shared" si="10"/>
        <v>#VALUE!</v>
      </c>
      <c r="Y29" t="e">
        <f t="shared" si="10"/>
        <v>#VALUE!</v>
      </c>
      <c r="Z29" t="e">
        <f t="shared" si="10"/>
        <v>#VALUE!</v>
      </c>
      <c r="AA29" s="3" t="e">
        <f t="shared" si="10"/>
        <v>#VALUE!</v>
      </c>
      <c r="AB29" s="3" t="e">
        <f t="shared" si="10"/>
        <v>#VALUE!</v>
      </c>
      <c r="AC29" t="str">
        <f t="shared" si="10"/>
        <v/>
      </c>
      <c r="AD29" s="3" t="str">
        <f t="shared" si="10"/>
        <v/>
      </c>
      <c r="AE29" t="str">
        <f t="shared" si="10"/>
        <v/>
      </c>
      <c r="AF29" t="e">
        <f t="shared" si="9"/>
        <v>#VALUE!</v>
      </c>
    </row>
    <row r="30" spans="1:32">
      <c r="C30" t="e">
        <f t="shared" si="8"/>
        <v>#VALUE!</v>
      </c>
      <c r="D30" t="e">
        <f t="shared" si="8"/>
        <v>#VALUE!</v>
      </c>
      <c r="E30" t="str">
        <f t="shared" si="8"/>
        <v/>
      </c>
      <c r="F30" t="str">
        <f t="shared" si="8"/>
        <v/>
      </c>
      <c r="G30" t="e">
        <f t="shared" si="8"/>
        <v>#VALUE!</v>
      </c>
      <c r="H30" t="e">
        <f t="shared" si="8"/>
        <v>#VALUE!</v>
      </c>
      <c r="I30" t="e">
        <f t="shared" si="8"/>
        <v>#VALUE!</v>
      </c>
      <c r="J30" t="e">
        <f t="shared" si="8"/>
        <v>#VALUE!</v>
      </c>
      <c r="K30" t="e">
        <f t="shared" si="8"/>
        <v>#VALUE!</v>
      </c>
      <c r="L30" t="e">
        <f t="shared" si="8"/>
        <v>#VALUE!</v>
      </c>
      <c r="M30" t="e">
        <f t="shared" si="8"/>
        <v>#VALUE!</v>
      </c>
      <c r="N30" t="e">
        <f t="shared" si="8"/>
        <v>#VALUE!</v>
      </c>
      <c r="O30" t="e">
        <f t="shared" si="8"/>
        <v>#VALUE!</v>
      </c>
      <c r="P30" t="e">
        <f t="shared" si="8"/>
        <v>#VALUE!</v>
      </c>
      <c r="Q30" t="e">
        <f t="shared" si="8"/>
        <v>#VALUE!</v>
      </c>
      <c r="R30" t="e">
        <f t="shared" si="8"/>
        <v>#VALUE!</v>
      </c>
      <c r="S30" s="2" t="e">
        <f t="shared" si="10"/>
        <v>#VALUE!</v>
      </c>
      <c r="T30" s="2" t="e">
        <f t="shared" si="10"/>
        <v>#VALUE!</v>
      </c>
      <c r="U30" s="2" t="e">
        <f t="shared" si="10"/>
        <v>#VALUE!</v>
      </c>
      <c r="V30" t="e">
        <f t="shared" si="10"/>
        <v>#VALUE!</v>
      </c>
      <c r="W30" t="e">
        <f t="shared" si="10"/>
        <v>#VALUE!</v>
      </c>
      <c r="X30" t="e">
        <f t="shared" si="10"/>
        <v>#VALUE!</v>
      </c>
      <c r="Y30" t="e">
        <f t="shared" si="10"/>
        <v>#VALUE!</v>
      </c>
      <c r="Z30" t="e">
        <f t="shared" si="10"/>
        <v>#VALUE!</v>
      </c>
      <c r="AA30" s="3" t="e">
        <f t="shared" si="10"/>
        <v>#VALUE!</v>
      </c>
      <c r="AB30" s="3" t="e">
        <f t="shared" si="10"/>
        <v>#VALUE!</v>
      </c>
      <c r="AC30" t="str">
        <f t="shared" si="10"/>
        <v/>
      </c>
      <c r="AD30" s="3" t="str">
        <f t="shared" si="10"/>
        <v/>
      </c>
      <c r="AE30" t="str">
        <f t="shared" si="10"/>
        <v/>
      </c>
      <c r="AF30" t="e">
        <f t="shared" si="9"/>
        <v>#VALUE!</v>
      </c>
    </row>
    <row r="31" spans="1:32">
      <c r="C31" t="e">
        <f t="shared" si="8"/>
        <v>#VALUE!</v>
      </c>
      <c r="D31" t="e">
        <f t="shared" si="8"/>
        <v>#VALUE!</v>
      </c>
      <c r="E31" t="str">
        <f t="shared" si="8"/>
        <v/>
      </c>
      <c r="F31" t="str">
        <f t="shared" si="8"/>
        <v/>
      </c>
      <c r="G31" t="e">
        <f t="shared" si="8"/>
        <v>#VALUE!</v>
      </c>
      <c r="H31" t="e">
        <f t="shared" si="8"/>
        <v>#VALUE!</v>
      </c>
      <c r="I31" t="e">
        <f t="shared" si="8"/>
        <v>#VALUE!</v>
      </c>
      <c r="J31" t="e">
        <f t="shared" si="8"/>
        <v>#VALUE!</v>
      </c>
      <c r="K31" t="e">
        <f t="shared" si="8"/>
        <v>#VALUE!</v>
      </c>
      <c r="L31" t="e">
        <f t="shared" si="8"/>
        <v>#VALUE!</v>
      </c>
      <c r="M31" t="e">
        <f t="shared" si="8"/>
        <v>#VALUE!</v>
      </c>
      <c r="N31" t="e">
        <f t="shared" si="8"/>
        <v>#VALUE!</v>
      </c>
      <c r="O31" t="e">
        <f t="shared" si="8"/>
        <v>#VALUE!</v>
      </c>
      <c r="P31" t="e">
        <f t="shared" si="8"/>
        <v>#VALUE!</v>
      </c>
      <c r="Q31" t="e">
        <f t="shared" si="8"/>
        <v>#VALUE!</v>
      </c>
      <c r="R31" t="e">
        <f t="shared" si="8"/>
        <v>#VALUE!</v>
      </c>
      <c r="S31" s="2" t="e">
        <f t="shared" si="10"/>
        <v>#VALUE!</v>
      </c>
      <c r="T31" s="2" t="e">
        <f t="shared" si="10"/>
        <v>#VALUE!</v>
      </c>
      <c r="U31" s="2" t="e">
        <f t="shared" si="10"/>
        <v>#VALUE!</v>
      </c>
      <c r="V31" t="e">
        <f t="shared" si="10"/>
        <v>#VALUE!</v>
      </c>
      <c r="W31" t="e">
        <f t="shared" si="10"/>
        <v>#VALUE!</v>
      </c>
      <c r="X31" t="e">
        <f t="shared" si="10"/>
        <v>#VALUE!</v>
      </c>
      <c r="Y31" t="e">
        <f t="shared" si="10"/>
        <v>#VALUE!</v>
      </c>
      <c r="Z31" t="e">
        <f t="shared" si="10"/>
        <v>#VALUE!</v>
      </c>
      <c r="AA31" s="3" t="e">
        <f t="shared" si="10"/>
        <v>#VALUE!</v>
      </c>
      <c r="AB31" s="3" t="e">
        <f t="shared" si="10"/>
        <v>#VALUE!</v>
      </c>
      <c r="AC31" t="str">
        <f t="shared" si="10"/>
        <v/>
      </c>
      <c r="AD31" s="3" t="str">
        <f t="shared" si="10"/>
        <v/>
      </c>
      <c r="AE31" t="str">
        <f t="shared" si="10"/>
        <v/>
      </c>
      <c r="AF31" t="e">
        <f t="shared" si="9"/>
        <v>#VALUE!</v>
      </c>
    </row>
    <row r="32" spans="1:32">
      <c r="C32" t="e">
        <f t="shared" si="8"/>
        <v>#VALUE!</v>
      </c>
      <c r="D32" t="e">
        <f t="shared" si="8"/>
        <v>#VALUE!</v>
      </c>
      <c r="E32" t="str">
        <f t="shared" si="8"/>
        <v/>
      </c>
      <c r="F32" t="str">
        <f t="shared" si="8"/>
        <v/>
      </c>
      <c r="G32" t="e">
        <f t="shared" si="8"/>
        <v>#VALUE!</v>
      </c>
      <c r="H32" t="e">
        <f t="shared" si="8"/>
        <v>#VALUE!</v>
      </c>
      <c r="I32" t="e">
        <f t="shared" ref="I32:AE40" si="11">IF(I$2,VALUE(MID($A32,I$3,I$4)),MID($A32,I$3,I$4))</f>
        <v>#VALUE!</v>
      </c>
      <c r="J32" t="e">
        <f t="shared" si="11"/>
        <v>#VALUE!</v>
      </c>
      <c r="K32" t="e">
        <f t="shared" si="11"/>
        <v>#VALUE!</v>
      </c>
      <c r="L32" t="e">
        <f t="shared" si="11"/>
        <v>#VALUE!</v>
      </c>
      <c r="M32" t="e">
        <f t="shared" si="11"/>
        <v>#VALUE!</v>
      </c>
      <c r="N32" t="e">
        <f t="shared" si="11"/>
        <v>#VALUE!</v>
      </c>
      <c r="O32" t="e">
        <f t="shared" si="11"/>
        <v>#VALUE!</v>
      </c>
      <c r="P32" t="e">
        <f t="shared" si="11"/>
        <v>#VALUE!</v>
      </c>
      <c r="Q32" t="e">
        <f t="shared" si="11"/>
        <v>#VALUE!</v>
      </c>
      <c r="R32" t="e">
        <f t="shared" si="11"/>
        <v>#VALUE!</v>
      </c>
      <c r="S32" s="2" t="e">
        <f t="shared" si="11"/>
        <v>#VALUE!</v>
      </c>
      <c r="T32" s="2" t="e">
        <f t="shared" si="11"/>
        <v>#VALUE!</v>
      </c>
      <c r="U32" s="2" t="e">
        <f t="shared" si="11"/>
        <v>#VALUE!</v>
      </c>
      <c r="V32" t="e">
        <f t="shared" si="11"/>
        <v>#VALUE!</v>
      </c>
      <c r="W32" t="e">
        <f t="shared" si="11"/>
        <v>#VALUE!</v>
      </c>
      <c r="X32" t="e">
        <f t="shared" si="11"/>
        <v>#VALUE!</v>
      </c>
      <c r="Y32" t="e">
        <f t="shared" si="11"/>
        <v>#VALUE!</v>
      </c>
      <c r="Z32" t="e">
        <f t="shared" si="11"/>
        <v>#VALUE!</v>
      </c>
      <c r="AA32" s="3" t="e">
        <f t="shared" si="11"/>
        <v>#VALUE!</v>
      </c>
      <c r="AB32" s="3" t="e">
        <f t="shared" si="11"/>
        <v>#VALUE!</v>
      </c>
      <c r="AC32" t="str">
        <f t="shared" si="11"/>
        <v/>
      </c>
      <c r="AD32" s="3" t="str">
        <f t="shared" si="11"/>
        <v/>
      </c>
      <c r="AE32" t="str">
        <f t="shared" si="11"/>
        <v/>
      </c>
      <c r="AF32" t="e">
        <f t="shared" si="9"/>
        <v>#VALUE!</v>
      </c>
    </row>
    <row r="33" spans="2:32">
      <c r="C33" t="e">
        <f t="shared" ref="C33:R40" si="12">IF(C$2,VALUE(MID($A33,C$3,C$4)),MID($A33,C$3,C$4))</f>
        <v>#VALUE!</v>
      </c>
      <c r="D33" t="e">
        <f t="shared" si="12"/>
        <v>#VALUE!</v>
      </c>
      <c r="E33" t="str">
        <f t="shared" si="12"/>
        <v/>
      </c>
      <c r="F33" t="str">
        <f t="shared" si="12"/>
        <v/>
      </c>
      <c r="G33" t="e">
        <f t="shared" si="12"/>
        <v>#VALUE!</v>
      </c>
      <c r="H33" t="e">
        <f t="shared" si="12"/>
        <v>#VALUE!</v>
      </c>
      <c r="I33" t="e">
        <f t="shared" si="12"/>
        <v>#VALUE!</v>
      </c>
      <c r="J33" t="e">
        <f t="shared" si="12"/>
        <v>#VALUE!</v>
      </c>
      <c r="K33" t="e">
        <f t="shared" si="12"/>
        <v>#VALUE!</v>
      </c>
      <c r="L33" t="e">
        <f t="shared" si="12"/>
        <v>#VALUE!</v>
      </c>
      <c r="M33" t="e">
        <f t="shared" si="12"/>
        <v>#VALUE!</v>
      </c>
      <c r="N33" t="e">
        <f t="shared" si="12"/>
        <v>#VALUE!</v>
      </c>
      <c r="O33" t="e">
        <f t="shared" si="12"/>
        <v>#VALUE!</v>
      </c>
      <c r="P33" t="e">
        <f t="shared" si="12"/>
        <v>#VALUE!</v>
      </c>
      <c r="Q33" t="e">
        <f t="shared" si="12"/>
        <v>#VALUE!</v>
      </c>
      <c r="R33" t="e">
        <f t="shared" si="12"/>
        <v>#VALUE!</v>
      </c>
      <c r="S33" s="2" t="e">
        <f t="shared" si="11"/>
        <v>#VALUE!</v>
      </c>
      <c r="T33" s="2" t="e">
        <f t="shared" si="11"/>
        <v>#VALUE!</v>
      </c>
      <c r="U33" s="2" t="e">
        <f t="shared" si="11"/>
        <v>#VALUE!</v>
      </c>
      <c r="V33" t="e">
        <f t="shared" si="11"/>
        <v>#VALUE!</v>
      </c>
      <c r="W33" t="e">
        <f t="shared" si="11"/>
        <v>#VALUE!</v>
      </c>
      <c r="X33" t="e">
        <f t="shared" si="11"/>
        <v>#VALUE!</v>
      </c>
      <c r="Y33" t="e">
        <f t="shared" si="11"/>
        <v>#VALUE!</v>
      </c>
      <c r="Z33" t="e">
        <f t="shared" si="11"/>
        <v>#VALUE!</v>
      </c>
      <c r="AA33" s="3" t="e">
        <f t="shared" si="11"/>
        <v>#VALUE!</v>
      </c>
      <c r="AB33" s="3" t="e">
        <f t="shared" si="11"/>
        <v>#VALUE!</v>
      </c>
      <c r="AC33" t="str">
        <f t="shared" si="11"/>
        <v/>
      </c>
      <c r="AD33" s="3" t="str">
        <f t="shared" si="11"/>
        <v/>
      </c>
      <c r="AE33" t="str">
        <f t="shared" si="11"/>
        <v/>
      </c>
      <c r="AF33" t="e">
        <f t="shared" si="9"/>
        <v>#VALUE!</v>
      </c>
    </row>
    <row r="34" spans="2:32">
      <c r="C34" t="e">
        <f t="shared" si="12"/>
        <v>#VALUE!</v>
      </c>
      <c r="D34" t="e">
        <f t="shared" si="12"/>
        <v>#VALUE!</v>
      </c>
      <c r="E34" t="str">
        <f t="shared" si="12"/>
        <v/>
      </c>
      <c r="F34" t="str">
        <f t="shared" si="12"/>
        <v/>
      </c>
      <c r="G34" t="e">
        <f t="shared" si="12"/>
        <v>#VALUE!</v>
      </c>
      <c r="H34" t="e">
        <f t="shared" si="12"/>
        <v>#VALUE!</v>
      </c>
      <c r="I34" t="e">
        <f t="shared" si="12"/>
        <v>#VALUE!</v>
      </c>
      <c r="J34" t="e">
        <f t="shared" si="12"/>
        <v>#VALUE!</v>
      </c>
      <c r="K34" t="e">
        <f t="shared" si="12"/>
        <v>#VALUE!</v>
      </c>
      <c r="L34" t="e">
        <f t="shared" si="12"/>
        <v>#VALUE!</v>
      </c>
      <c r="M34" t="e">
        <f t="shared" si="12"/>
        <v>#VALUE!</v>
      </c>
      <c r="N34" t="e">
        <f t="shared" si="12"/>
        <v>#VALUE!</v>
      </c>
      <c r="O34" t="e">
        <f t="shared" si="12"/>
        <v>#VALUE!</v>
      </c>
      <c r="P34" t="e">
        <f t="shared" si="12"/>
        <v>#VALUE!</v>
      </c>
      <c r="Q34" t="e">
        <f t="shared" si="12"/>
        <v>#VALUE!</v>
      </c>
      <c r="R34" t="e">
        <f t="shared" si="12"/>
        <v>#VALUE!</v>
      </c>
      <c r="S34" s="2" t="e">
        <f t="shared" si="11"/>
        <v>#VALUE!</v>
      </c>
      <c r="T34" s="2" t="e">
        <f t="shared" si="11"/>
        <v>#VALUE!</v>
      </c>
      <c r="U34" s="2" t="e">
        <f t="shared" si="11"/>
        <v>#VALUE!</v>
      </c>
      <c r="V34" t="e">
        <f t="shared" si="11"/>
        <v>#VALUE!</v>
      </c>
      <c r="W34" t="e">
        <f t="shared" si="11"/>
        <v>#VALUE!</v>
      </c>
      <c r="X34" t="e">
        <f t="shared" si="11"/>
        <v>#VALUE!</v>
      </c>
      <c r="Y34" t="e">
        <f t="shared" si="11"/>
        <v>#VALUE!</v>
      </c>
      <c r="Z34" t="e">
        <f t="shared" si="11"/>
        <v>#VALUE!</v>
      </c>
      <c r="AA34" s="3" t="e">
        <f t="shared" si="11"/>
        <v>#VALUE!</v>
      </c>
      <c r="AB34" s="3" t="e">
        <f t="shared" si="11"/>
        <v>#VALUE!</v>
      </c>
      <c r="AC34" t="str">
        <f t="shared" si="11"/>
        <v/>
      </c>
      <c r="AD34" s="3" t="str">
        <f t="shared" si="11"/>
        <v/>
      </c>
      <c r="AE34" t="str">
        <f t="shared" si="11"/>
        <v/>
      </c>
      <c r="AF34" t="e">
        <f t="shared" si="9"/>
        <v>#VALUE!</v>
      </c>
    </row>
    <row r="35" spans="2:32">
      <c r="C35" t="e">
        <f t="shared" si="12"/>
        <v>#VALUE!</v>
      </c>
      <c r="D35" t="e">
        <f t="shared" si="12"/>
        <v>#VALUE!</v>
      </c>
      <c r="E35" t="str">
        <f t="shared" si="12"/>
        <v/>
      </c>
      <c r="F35" t="str">
        <f t="shared" si="12"/>
        <v/>
      </c>
      <c r="G35" t="e">
        <f t="shared" si="12"/>
        <v>#VALUE!</v>
      </c>
      <c r="H35" t="e">
        <f t="shared" si="12"/>
        <v>#VALUE!</v>
      </c>
      <c r="I35" t="e">
        <f t="shared" si="12"/>
        <v>#VALUE!</v>
      </c>
      <c r="J35" t="e">
        <f t="shared" si="12"/>
        <v>#VALUE!</v>
      </c>
      <c r="K35" t="e">
        <f t="shared" si="12"/>
        <v>#VALUE!</v>
      </c>
      <c r="L35" t="e">
        <f t="shared" si="12"/>
        <v>#VALUE!</v>
      </c>
      <c r="M35" t="e">
        <f t="shared" si="12"/>
        <v>#VALUE!</v>
      </c>
      <c r="N35" t="e">
        <f t="shared" si="12"/>
        <v>#VALUE!</v>
      </c>
      <c r="O35" t="e">
        <f t="shared" si="12"/>
        <v>#VALUE!</v>
      </c>
      <c r="P35" t="e">
        <f t="shared" si="12"/>
        <v>#VALUE!</v>
      </c>
      <c r="Q35" t="e">
        <f t="shared" si="12"/>
        <v>#VALUE!</v>
      </c>
      <c r="R35" t="e">
        <f t="shared" si="12"/>
        <v>#VALUE!</v>
      </c>
      <c r="S35" s="2" t="e">
        <f t="shared" si="11"/>
        <v>#VALUE!</v>
      </c>
      <c r="T35" s="2" t="e">
        <f t="shared" si="11"/>
        <v>#VALUE!</v>
      </c>
      <c r="U35" s="2" t="e">
        <f t="shared" si="11"/>
        <v>#VALUE!</v>
      </c>
      <c r="V35" t="e">
        <f t="shared" si="11"/>
        <v>#VALUE!</v>
      </c>
      <c r="W35" t="e">
        <f t="shared" si="11"/>
        <v>#VALUE!</v>
      </c>
      <c r="X35" t="e">
        <f t="shared" si="11"/>
        <v>#VALUE!</v>
      </c>
      <c r="Y35" t="e">
        <f t="shared" si="11"/>
        <v>#VALUE!</v>
      </c>
      <c r="Z35" t="e">
        <f t="shared" si="11"/>
        <v>#VALUE!</v>
      </c>
      <c r="AA35" s="3" t="e">
        <f t="shared" si="11"/>
        <v>#VALUE!</v>
      </c>
      <c r="AB35" s="3" t="e">
        <f t="shared" si="11"/>
        <v>#VALUE!</v>
      </c>
      <c r="AC35" t="str">
        <f t="shared" si="11"/>
        <v/>
      </c>
      <c r="AD35" s="3" t="str">
        <f t="shared" si="11"/>
        <v/>
      </c>
      <c r="AE35" t="str">
        <f t="shared" si="11"/>
        <v/>
      </c>
      <c r="AF35" t="e">
        <f t="shared" si="9"/>
        <v>#VALUE!</v>
      </c>
    </row>
    <row r="36" spans="2:32">
      <c r="C36" t="e">
        <f t="shared" si="12"/>
        <v>#VALUE!</v>
      </c>
      <c r="D36" t="e">
        <f t="shared" si="12"/>
        <v>#VALUE!</v>
      </c>
      <c r="E36" t="str">
        <f t="shared" si="12"/>
        <v/>
      </c>
      <c r="F36" t="str">
        <f t="shared" si="12"/>
        <v/>
      </c>
      <c r="G36" t="e">
        <f t="shared" si="12"/>
        <v>#VALUE!</v>
      </c>
      <c r="H36" t="e">
        <f t="shared" si="12"/>
        <v>#VALUE!</v>
      </c>
      <c r="I36" t="e">
        <f t="shared" si="12"/>
        <v>#VALUE!</v>
      </c>
      <c r="J36" t="e">
        <f t="shared" si="12"/>
        <v>#VALUE!</v>
      </c>
      <c r="K36" t="e">
        <f t="shared" si="12"/>
        <v>#VALUE!</v>
      </c>
      <c r="L36" t="e">
        <f t="shared" si="12"/>
        <v>#VALUE!</v>
      </c>
      <c r="M36" t="e">
        <f t="shared" si="12"/>
        <v>#VALUE!</v>
      </c>
      <c r="N36" t="e">
        <f t="shared" si="12"/>
        <v>#VALUE!</v>
      </c>
      <c r="O36" t="e">
        <f t="shared" si="12"/>
        <v>#VALUE!</v>
      </c>
      <c r="P36" t="e">
        <f t="shared" si="12"/>
        <v>#VALUE!</v>
      </c>
      <c r="Q36" t="e">
        <f t="shared" si="12"/>
        <v>#VALUE!</v>
      </c>
      <c r="R36" t="e">
        <f t="shared" si="12"/>
        <v>#VALUE!</v>
      </c>
      <c r="S36" s="2" t="e">
        <f t="shared" si="11"/>
        <v>#VALUE!</v>
      </c>
      <c r="T36" s="2" t="e">
        <f t="shared" si="11"/>
        <v>#VALUE!</v>
      </c>
      <c r="U36" s="2" t="e">
        <f t="shared" si="11"/>
        <v>#VALUE!</v>
      </c>
      <c r="V36" t="e">
        <f t="shared" si="11"/>
        <v>#VALUE!</v>
      </c>
      <c r="W36" t="e">
        <f t="shared" si="11"/>
        <v>#VALUE!</v>
      </c>
      <c r="X36" t="e">
        <f t="shared" si="11"/>
        <v>#VALUE!</v>
      </c>
      <c r="Y36" t="e">
        <f t="shared" si="11"/>
        <v>#VALUE!</v>
      </c>
      <c r="Z36" t="e">
        <f t="shared" si="11"/>
        <v>#VALUE!</v>
      </c>
      <c r="AA36" s="3" t="e">
        <f t="shared" si="11"/>
        <v>#VALUE!</v>
      </c>
      <c r="AB36" s="3" t="e">
        <f t="shared" si="11"/>
        <v>#VALUE!</v>
      </c>
      <c r="AC36" t="str">
        <f t="shared" si="11"/>
        <v/>
      </c>
      <c r="AD36" s="3" t="str">
        <f t="shared" si="11"/>
        <v/>
      </c>
      <c r="AE36" t="str">
        <f t="shared" si="11"/>
        <v/>
      </c>
      <c r="AF36" t="e">
        <f t="shared" si="9"/>
        <v>#VALUE!</v>
      </c>
    </row>
    <row r="37" spans="2:32">
      <c r="C37" t="e">
        <f t="shared" si="12"/>
        <v>#VALUE!</v>
      </c>
      <c r="D37" t="e">
        <f t="shared" si="12"/>
        <v>#VALUE!</v>
      </c>
      <c r="E37" t="str">
        <f t="shared" si="12"/>
        <v/>
      </c>
      <c r="F37" t="str">
        <f t="shared" si="12"/>
        <v/>
      </c>
      <c r="G37" t="e">
        <f t="shared" si="12"/>
        <v>#VALUE!</v>
      </c>
      <c r="H37" t="e">
        <f t="shared" si="12"/>
        <v>#VALUE!</v>
      </c>
      <c r="I37" t="e">
        <f t="shared" si="12"/>
        <v>#VALUE!</v>
      </c>
      <c r="J37" t="e">
        <f t="shared" si="12"/>
        <v>#VALUE!</v>
      </c>
      <c r="K37" t="e">
        <f t="shared" si="12"/>
        <v>#VALUE!</v>
      </c>
      <c r="L37" t="e">
        <f t="shared" si="12"/>
        <v>#VALUE!</v>
      </c>
      <c r="M37" t="e">
        <f t="shared" si="12"/>
        <v>#VALUE!</v>
      </c>
      <c r="N37" t="e">
        <f t="shared" si="12"/>
        <v>#VALUE!</v>
      </c>
      <c r="O37" t="e">
        <f t="shared" si="12"/>
        <v>#VALUE!</v>
      </c>
      <c r="P37" t="e">
        <f t="shared" si="12"/>
        <v>#VALUE!</v>
      </c>
      <c r="Q37" t="e">
        <f t="shared" si="12"/>
        <v>#VALUE!</v>
      </c>
      <c r="R37" t="e">
        <f t="shared" si="12"/>
        <v>#VALUE!</v>
      </c>
      <c r="S37" s="2" t="e">
        <f t="shared" si="11"/>
        <v>#VALUE!</v>
      </c>
      <c r="T37" s="2" t="e">
        <f t="shared" si="11"/>
        <v>#VALUE!</v>
      </c>
      <c r="U37" s="2" t="e">
        <f t="shared" si="11"/>
        <v>#VALUE!</v>
      </c>
      <c r="V37" t="e">
        <f t="shared" si="11"/>
        <v>#VALUE!</v>
      </c>
      <c r="W37" t="e">
        <f t="shared" si="11"/>
        <v>#VALUE!</v>
      </c>
      <c r="X37" t="e">
        <f t="shared" si="11"/>
        <v>#VALUE!</v>
      </c>
      <c r="Y37" t="e">
        <f t="shared" si="11"/>
        <v>#VALUE!</v>
      </c>
      <c r="Z37" t="e">
        <f t="shared" si="11"/>
        <v>#VALUE!</v>
      </c>
      <c r="AA37" s="3" t="e">
        <f t="shared" si="11"/>
        <v>#VALUE!</v>
      </c>
      <c r="AB37" s="3" t="e">
        <f t="shared" si="11"/>
        <v>#VALUE!</v>
      </c>
      <c r="AC37" t="str">
        <f t="shared" si="11"/>
        <v/>
      </c>
      <c r="AD37" s="3" t="str">
        <f t="shared" si="11"/>
        <v/>
      </c>
      <c r="AE37" t="str">
        <f t="shared" si="11"/>
        <v/>
      </c>
      <c r="AF37" t="e">
        <f t="shared" si="9"/>
        <v>#VALUE!</v>
      </c>
    </row>
    <row r="38" spans="2:32">
      <c r="C38" t="e">
        <f t="shared" si="12"/>
        <v>#VALUE!</v>
      </c>
      <c r="D38" t="e">
        <f t="shared" si="12"/>
        <v>#VALUE!</v>
      </c>
      <c r="E38" t="str">
        <f t="shared" si="12"/>
        <v/>
      </c>
      <c r="F38" t="str">
        <f t="shared" si="12"/>
        <v/>
      </c>
      <c r="G38" t="e">
        <f t="shared" si="12"/>
        <v>#VALUE!</v>
      </c>
      <c r="H38" t="e">
        <f t="shared" si="12"/>
        <v>#VALUE!</v>
      </c>
      <c r="I38" t="e">
        <f t="shared" si="12"/>
        <v>#VALUE!</v>
      </c>
      <c r="J38" t="e">
        <f t="shared" si="12"/>
        <v>#VALUE!</v>
      </c>
      <c r="K38" t="e">
        <f t="shared" si="12"/>
        <v>#VALUE!</v>
      </c>
      <c r="L38" t="e">
        <f t="shared" si="12"/>
        <v>#VALUE!</v>
      </c>
      <c r="M38" t="e">
        <f t="shared" si="12"/>
        <v>#VALUE!</v>
      </c>
      <c r="N38" t="e">
        <f t="shared" si="12"/>
        <v>#VALUE!</v>
      </c>
      <c r="O38" t="e">
        <f t="shared" si="12"/>
        <v>#VALUE!</v>
      </c>
      <c r="P38" t="e">
        <f t="shared" si="12"/>
        <v>#VALUE!</v>
      </c>
      <c r="Q38" t="e">
        <f t="shared" si="12"/>
        <v>#VALUE!</v>
      </c>
      <c r="R38" t="e">
        <f t="shared" si="12"/>
        <v>#VALUE!</v>
      </c>
      <c r="S38" s="2" t="e">
        <f t="shared" si="11"/>
        <v>#VALUE!</v>
      </c>
      <c r="T38" s="2" t="e">
        <f t="shared" si="11"/>
        <v>#VALUE!</v>
      </c>
      <c r="U38" s="2" t="e">
        <f t="shared" si="11"/>
        <v>#VALUE!</v>
      </c>
      <c r="V38" t="e">
        <f t="shared" si="11"/>
        <v>#VALUE!</v>
      </c>
      <c r="W38" t="e">
        <f t="shared" si="11"/>
        <v>#VALUE!</v>
      </c>
      <c r="X38" t="e">
        <f t="shared" si="11"/>
        <v>#VALUE!</v>
      </c>
      <c r="Y38" t="e">
        <f t="shared" si="11"/>
        <v>#VALUE!</v>
      </c>
      <c r="Z38" t="e">
        <f t="shared" si="11"/>
        <v>#VALUE!</v>
      </c>
      <c r="AA38" s="3" t="e">
        <f t="shared" si="11"/>
        <v>#VALUE!</v>
      </c>
      <c r="AB38" s="3" t="e">
        <f t="shared" si="11"/>
        <v>#VALUE!</v>
      </c>
      <c r="AC38" t="str">
        <f t="shared" si="11"/>
        <v/>
      </c>
      <c r="AD38" s="3" t="str">
        <f t="shared" si="11"/>
        <v/>
      </c>
      <c r="AE38" t="str">
        <f t="shared" si="11"/>
        <v/>
      </c>
      <c r="AF38" t="e">
        <f t="shared" si="9"/>
        <v>#VALUE!</v>
      </c>
    </row>
    <row r="39" spans="2:32">
      <c r="C39" t="e">
        <f t="shared" si="12"/>
        <v>#VALUE!</v>
      </c>
      <c r="D39" t="e">
        <f t="shared" si="12"/>
        <v>#VALUE!</v>
      </c>
      <c r="E39" t="str">
        <f t="shared" si="12"/>
        <v/>
      </c>
      <c r="F39" t="str">
        <f t="shared" si="12"/>
        <v/>
      </c>
      <c r="G39" t="e">
        <f t="shared" si="12"/>
        <v>#VALUE!</v>
      </c>
      <c r="H39" t="e">
        <f t="shared" si="12"/>
        <v>#VALUE!</v>
      </c>
      <c r="I39" t="e">
        <f t="shared" si="12"/>
        <v>#VALUE!</v>
      </c>
      <c r="J39" t="e">
        <f t="shared" si="12"/>
        <v>#VALUE!</v>
      </c>
      <c r="K39" t="e">
        <f t="shared" si="12"/>
        <v>#VALUE!</v>
      </c>
      <c r="L39" t="e">
        <f t="shared" si="12"/>
        <v>#VALUE!</v>
      </c>
      <c r="M39" t="e">
        <f t="shared" si="12"/>
        <v>#VALUE!</v>
      </c>
      <c r="N39" t="e">
        <f t="shared" si="12"/>
        <v>#VALUE!</v>
      </c>
      <c r="O39" t="e">
        <f t="shared" si="12"/>
        <v>#VALUE!</v>
      </c>
      <c r="P39" t="e">
        <f t="shared" si="12"/>
        <v>#VALUE!</v>
      </c>
      <c r="Q39" t="e">
        <f t="shared" si="12"/>
        <v>#VALUE!</v>
      </c>
      <c r="R39" t="e">
        <f t="shared" si="12"/>
        <v>#VALUE!</v>
      </c>
      <c r="S39" s="2" t="e">
        <f t="shared" si="11"/>
        <v>#VALUE!</v>
      </c>
      <c r="T39" s="2" t="e">
        <f t="shared" si="11"/>
        <v>#VALUE!</v>
      </c>
      <c r="U39" s="2" t="e">
        <f t="shared" si="11"/>
        <v>#VALUE!</v>
      </c>
      <c r="V39" t="e">
        <f t="shared" si="11"/>
        <v>#VALUE!</v>
      </c>
      <c r="W39" t="e">
        <f t="shared" si="11"/>
        <v>#VALUE!</v>
      </c>
      <c r="X39" t="e">
        <f t="shared" si="11"/>
        <v>#VALUE!</v>
      </c>
      <c r="Y39" t="e">
        <f t="shared" si="11"/>
        <v>#VALUE!</v>
      </c>
      <c r="Z39" t="e">
        <f t="shared" si="11"/>
        <v>#VALUE!</v>
      </c>
      <c r="AA39" s="3" t="e">
        <f t="shared" si="11"/>
        <v>#VALUE!</v>
      </c>
      <c r="AB39" s="3" t="e">
        <f t="shared" si="11"/>
        <v>#VALUE!</v>
      </c>
      <c r="AC39" t="str">
        <f t="shared" si="11"/>
        <v/>
      </c>
      <c r="AD39" s="3" t="str">
        <f t="shared" si="11"/>
        <v/>
      </c>
      <c r="AE39" t="str">
        <f t="shared" si="11"/>
        <v/>
      </c>
      <c r="AF39" t="e">
        <f t="shared" si="9"/>
        <v>#VALUE!</v>
      </c>
    </row>
    <row r="40" spans="2:32">
      <c r="C40" t="e">
        <f t="shared" si="12"/>
        <v>#VALUE!</v>
      </c>
      <c r="D40" t="e">
        <f t="shared" si="12"/>
        <v>#VALUE!</v>
      </c>
      <c r="E40" t="str">
        <f t="shared" si="12"/>
        <v/>
      </c>
      <c r="F40" t="str">
        <f t="shared" si="12"/>
        <v/>
      </c>
      <c r="G40" t="e">
        <f t="shared" si="12"/>
        <v>#VALUE!</v>
      </c>
      <c r="H40" t="e">
        <f t="shared" si="12"/>
        <v>#VALUE!</v>
      </c>
      <c r="I40" t="e">
        <f t="shared" si="12"/>
        <v>#VALUE!</v>
      </c>
      <c r="J40" t="e">
        <f t="shared" si="12"/>
        <v>#VALUE!</v>
      </c>
      <c r="K40" t="e">
        <f t="shared" si="12"/>
        <v>#VALUE!</v>
      </c>
      <c r="L40" t="e">
        <f t="shared" si="12"/>
        <v>#VALUE!</v>
      </c>
      <c r="M40" t="e">
        <f t="shared" si="12"/>
        <v>#VALUE!</v>
      </c>
      <c r="N40" t="e">
        <f t="shared" si="12"/>
        <v>#VALUE!</v>
      </c>
      <c r="O40" t="e">
        <f t="shared" si="12"/>
        <v>#VALUE!</v>
      </c>
      <c r="P40" t="e">
        <f t="shared" si="12"/>
        <v>#VALUE!</v>
      </c>
      <c r="Q40" t="e">
        <f t="shared" si="12"/>
        <v>#VALUE!</v>
      </c>
      <c r="R40" t="e">
        <f t="shared" si="12"/>
        <v>#VALUE!</v>
      </c>
      <c r="S40" s="2" t="e">
        <f t="shared" si="11"/>
        <v>#VALUE!</v>
      </c>
      <c r="T40" s="2" t="e">
        <f t="shared" si="11"/>
        <v>#VALUE!</v>
      </c>
      <c r="U40" s="2" t="e">
        <f t="shared" si="11"/>
        <v>#VALUE!</v>
      </c>
      <c r="V40" t="e">
        <f t="shared" si="11"/>
        <v>#VALUE!</v>
      </c>
      <c r="W40" t="e">
        <f t="shared" si="11"/>
        <v>#VALUE!</v>
      </c>
      <c r="X40" t="e">
        <f t="shared" si="11"/>
        <v>#VALUE!</v>
      </c>
      <c r="Y40" t="e">
        <f t="shared" si="11"/>
        <v>#VALUE!</v>
      </c>
      <c r="Z40" t="e">
        <f t="shared" si="11"/>
        <v>#VALUE!</v>
      </c>
      <c r="AA40" s="3" t="e">
        <f t="shared" si="11"/>
        <v>#VALUE!</v>
      </c>
      <c r="AB40" s="3" t="e">
        <f t="shared" si="11"/>
        <v>#VALUE!</v>
      </c>
      <c r="AC40" t="str">
        <f t="shared" si="11"/>
        <v/>
      </c>
      <c r="AD40" s="3" t="str">
        <f t="shared" si="11"/>
        <v/>
      </c>
      <c r="AE40" t="str">
        <f t="shared" si="11"/>
        <v/>
      </c>
      <c r="AF40" t="e">
        <f t="shared" si="9"/>
        <v>#VALUE!</v>
      </c>
    </row>
    <row r="43" spans="2:32">
      <c r="B43" t="s">
        <v>24</v>
      </c>
      <c r="C43" t="s">
        <v>25</v>
      </c>
      <c r="D43" t="str">
        <f>D5</f>
        <v xml:space="preserve"> Ag</v>
      </c>
      <c r="E43" t="str">
        <f t="shared" ref="E43:AF43" si="13">E5</f>
        <v xml:space="preserve"> Tm </v>
      </c>
      <c r="F43" t="str">
        <f t="shared" si="13"/>
        <v xml:space="preserve"> Lg</v>
      </c>
      <c r="G43" t="str">
        <f t="shared" si="13"/>
        <v xml:space="preserve">  W </v>
      </c>
      <c r="H43" t="str">
        <f t="shared" si="13"/>
        <v xml:space="preserve">  L </v>
      </c>
      <c r="I43" t="str">
        <f t="shared" si="13"/>
        <v xml:space="preserve">  G </v>
      </c>
      <c r="J43" t="str">
        <f t="shared" si="13"/>
        <v xml:space="preserve">  GS</v>
      </c>
      <c r="K43" t="str">
        <f t="shared" si="13"/>
        <v xml:space="preserve">  CG</v>
      </c>
      <c r="L43" t="str">
        <f t="shared" si="13"/>
        <v xml:space="preserve"> SHO</v>
      </c>
      <c r="M43" t="str">
        <f t="shared" si="13"/>
        <v xml:space="preserve">  GF</v>
      </c>
      <c r="N43" t="str">
        <f t="shared" si="13"/>
        <v xml:space="preserve"> SV</v>
      </c>
      <c r="O43" t="str">
        <f t="shared" si="13"/>
        <v xml:space="preserve">   IP  </v>
      </c>
      <c r="P43" t="str">
        <f t="shared" si="13"/>
        <v xml:space="preserve">   H </v>
      </c>
      <c r="Q43" t="str">
        <f t="shared" si="13"/>
        <v xml:space="preserve">   R </v>
      </c>
      <c r="R43" t="str">
        <f t="shared" si="13"/>
        <v xml:space="preserve">  ER </v>
      </c>
      <c r="S43" s="2" t="str">
        <f t="shared" si="13"/>
        <v xml:space="preserve">  HR</v>
      </c>
      <c r="T43" s="2" t="str">
        <f t="shared" si="13"/>
        <v xml:space="preserve">  BB </v>
      </c>
      <c r="U43" s="2" t="str">
        <f t="shared" si="13"/>
        <v xml:space="preserve">  SO </v>
      </c>
      <c r="V43" t="str">
        <f t="shared" si="13"/>
        <v xml:space="preserve"> HBP</v>
      </c>
      <c r="W43" t="str">
        <f t="shared" si="13"/>
        <v xml:space="preserve">  WP</v>
      </c>
      <c r="X43" t="str">
        <f t="shared" si="13"/>
        <v xml:space="preserve">  BFP </v>
      </c>
      <c r="Y43" t="str">
        <f t="shared" si="13"/>
        <v xml:space="preserve"> IBB</v>
      </c>
      <c r="Z43" t="str">
        <f t="shared" si="13"/>
        <v xml:space="preserve">  BK</v>
      </c>
      <c r="AA43" s="3" t="str">
        <f t="shared" si="13"/>
        <v xml:space="preserve">  ERA </v>
      </c>
      <c r="AB43" s="3" t="str">
        <f t="shared" si="13"/>
        <v>*lgERA</v>
      </c>
      <c r="AC43" t="str">
        <f t="shared" si="13"/>
        <v xml:space="preserve"> *ERA</v>
      </c>
      <c r="AD43" s="3" t="str">
        <f t="shared" ref="AD43:AE43" si="14">AD5</f>
        <v>+ WHIP</v>
      </c>
      <c r="AE43" t="str">
        <f t="shared" si="14"/>
        <v/>
      </c>
      <c r="AF43" t="str">
        <f t="shared" si="13"/>
        <v>lgER</v>
      </c>
    </row>
    <row r="44" spans="2:32">
      <c r="B44">
        <v>1994</v>
      </c>
      <c r="C44">
        <v>1997</v>
      </c>
      <c r="G44">
        <f t="array" ref="G44">SUM(IF($C$7:$C$22&gt;=$B44,IF($C$7:$C$22&lt;=$C44,G$7:G$22)))</f>
        <v>55</v>
      </c>
      <c r="H44">
        <f t="array" ref="H44">SUM(IF($C$7:$C$22&gt;=$B44,IF($C$7:$C$22&lt;=$C44,H$7:H$22)))</f>
        <v>33</v>
      </c>
      <c r="I44">
        <f t="array" ref="I44">SUM(IF($C$7:$C$22&gt;=$B44,IF($C$7:$C$22&lt;=$C44,I$7:I$22)))</f>
        <v>118</v>
      </c>
      <c r="J44">
        <f t="array" ref="J44">SUM(IF($C$7:$C$22&gt;=$B44,IF($C$7:$C$22&lt;=$C44,J$7:J$22)))</f>
        <v>117</v>
      </c>
      <c r="K44">
        <f t="array" ref="K44">SUM(IF($C$7:$C$22&gt;=$B44,IF($C$7:$C$22&lt;=$C44,K$7:K$22)))</f>
        <v>20</v>
      </c>
      <c r="L44">
        <f t="array" ref="L44">SUM(IF($C$7:$C$22&gt;=$B44,IF($C$7:$C$22&lt;=$C44,L$7:L$22)))</f>
        <v>8</v>
      </c>
      <c r="M44">
        <f t="array" ref="M44">SUM(IF($C$7:$C$22&gt;=$B44,IF($C$7:$C$22&lt;=$C44,M$7:M$22)))</f>
        <v>1</v>
      </c>
      <c r="N44">
        <f t="array" ref="N44">SUM(IF($C$7:$C$22&gt;=$B44,IF($C$7:$C$22&lt;=$C44,N$7:N$22)))</f>
        <v>1</v>
      </c>
      <c r="O44">
        <f t="array" ref="O44">SUM(IF($C$7:$C$22&gt;=$B44,IF($C$7:$C$22&lt;=$C44,O$7:O$22)))</f>
        <v>797.39999999999986</v>
      </c>
      <c r="P44">
        <f t="array" ref="P44">SUM(IF($C$7:$C$22&gt;=$B44,IF($C$7:$C$22&lt;=$C44,P$7:P$22)))</f>
        <v>620</v>
      </c>
      <c r="Q44">
        <f t="array" ref="Q44">SUM(IF($C$7:$C$22&gt;=$B44,IF($C$7:$C$22&lt;=$C44,Q$7:Q$22)))</f>
        <v>302</v>
      </c>
      <c r="R44">
        <f t="array" ref="R44">SUM(IF($C$7:$C$22&gt;=$B44,IF($C$7:$C$22&lt;=$C44,R$7:R$22)))</f>
        <v>271</v>
      </c>
      <c r="S44">
        <f t="array" ref="S44">SUM(IF($C$7:$C$22&gt;=$B44,IF($C$7:$C$22&lt;=$C44,S$7:S$22)))</f>
        <v>67</v>
      </c>
      <c r="T44">
        <f t="array" ref="T44">SUM(IF($C$7:$C$22&gt;=$B44,IF($C$7:$C$22&lt;=$C44,T$7:T$22)))</f>
        <v>248</v>
      </c>
      <c r="U44">
        <f t="array" ref="U44">SUM(IF($C$7:$C$22&gt;=$B44,IF($C$7:$C$22&lt;=$C44,U$7:U$22)))</f>
        <v>843</v>
      </c>
      <c r="V44">
        <f t="array" ref="V44">SUM(IF($C$7:$C$22&gt;=$B44,IF($C$7:$C$22&lt;=$C44,V$7:V$22)))</f>
        <v>34</v>
      </c>
      <c r="W44">
        <f t="array" ref="W44">SUM(IF($C$7:$C$22&gt;=$B44,IF($C$7:$C$22&lt;=$C44,W$7:W$22)))</f>
        <v>20</v>
      </c>
      <c r="X44">
        <f t="array" ref="X44">SUM(IF($C$7:$C$22&gt;=$B44,IF($C$7:$C$22&lt;=$C44,X$7:X$22)))</f>
        <v>3216</v>
      </c>
      <c r="Y44">
        <f t="array" ref="Y44">SUM(IF($C$7:$C$22&gt;=$B44,IF($C$7:$C$22&lt;=$C44,Y$7:Y$22)))</f>
        <v>12</v>
      </c>
      <c r="Z44">
        <f t="array" ref="Z44">SUM(IF($C$7:$C$22&gt;=$B44,IF($C$7:$C$22&lt;=$C44,Z$7:Z$22)))</f>
        <v>3</v>
      </c>
      <c r="AA44" s="3">
        <f>R44*9/O44</f>
        <v>3.0586907449209937</v>
      </c>
      <c r="AB44" s="3">
        <f>AF44*9/O44</f>
        <v>4.2585615751191384</v>
      </c>
      <c r="AC44">
        <f>AB44/AA44*100</f>
        <v>139.22824928249284</v>
      </c>
      <c r="AD44" s="3">
        <f>(T44+P44)/O44</f>
        <v>1.08853774767996</v>
      </c>
      <c r="AF44">
        <f t="array" ref="AF44">SUM(IF($C$7:$C$22&gt;=$B44,IF($C$7:$C$22&lt;=$C44,AF$7:AF$22)))</f>
        <v>377.30855555555559</v>
      </c>
    </row>
    <row r="45" spans="2:32">
      <c r="B45">
        <v>1998</v>
      </c>
      <c r="C45">
        <v>2004</v>
      </c>
      <c r="G45">
        <f t="array" ref="G45">SUM(IF($C$7:$C$22&gt;=$B45,IF($C$7:$C$22&lt;=$C45,G$7:G$22)))</f>
        <v>117</v>
      </c>
      <c r="H45">
        <f t="array" ref="H45">SUM(IF($C$7:$C$22&gt;=$B45,IF($C$7:$C$22&lt;=$C45,H$7:H$22)))</f>
        <v>37</v>
      </c>
      <c r="I45">
        <f t="array" ref="I45">SUM(IF($C$7:$C$22&gt;=$B45,IF($C$7:$C$22&lt;=$C45,I$7:I$22)))</f>
        <v>203</v>
      </c>
      <c r="J45">
        <f t="array" ref="J45">SUM(IF($C$7:$C$22&gt;=$B45,IF($C$7:$C$22&lt;=$C45,J$7:J$22)))</f>
        <v>201</v>
      </c>
      <c r="K45">
        <f t="array" ref="K45">SUM(IF($C$7:$C$22&gt;=$B45,IF($C$7:$C$22&lt;=$C45,K$7:K$22)))</f>
        <v>22</v>
      </c>
      <c r="L45">
        <f t="array" ref="L45">SUM(IF($C$7:$C$22&gt;=$B45,IF($C$7:$C$22&lt;=$C45,L$7:L$22)))</f>
        <v>8</v>
      </c>
      <c r="M45">
        <f t="array" ref="M45">SUM(IF($C$7:$C$22&gt;=$B45,IF($C$7:$C$22&lt;=$C45,M$7:M$22)))</f>
        <v>1</v>
      </c>
      <c r="N45">
        <f t="array" ref="N45">SUM(IF($C$7:$C$22&gt;=$B45,IF($C$7:$C$22&lt;=$C45,N$7:N$22)))</f>
        <v>0</v>
      </c>
      <c r="O45">
        <f t="array" ref="O45">SUM(IF($C$7:$C$22&gt;=$B45,IF($C$7:$C$22&lt;=$C45,O$7:O$22)))</f>
        <v>1383.7</v>
      </c>
      <c r="P45">
        <f t="array" ref="P45">SUM(IF($C$7:$C$22&gt;=$B45,IF($C$7:$C$22&lt;=$C45,P$7:P$22)))</f>
        <v>1044</v>
      </c>
      <c r="Q45">
        <f t="array" ref="Q45">SUM(IF($C$7:$C$22&gt;=$B45,IF($C$7:$C$22&lt;=$C45,Q$7:Q$22)))</f>
        <v>428</v>
      </c>
      <c r="R45">
        <f t="array" ref="R45">SUM(IF($C$7:$C$22&gt;=$B45,IF($C$7:$C$22&lt;=$C45,R$7:R$22)))</f>
        <v>387</v>
      </c>
      <c r="S45">
        <f t="array" ref="S45">SUM(IF($C$7:$C$22&gt;=$B45,IF($C$7:$C$22&lt;=$C45,S$7:S$22)))</f>
        <v>103</v>
      </c>
      <c r="T45">
        <f t="array" ref="T45">SUM(IF($C$7:$C$22&gt;=$B45,IF($C$7:$C$22&lt;=$C45,T$7:T$22)))</f>
        <v>309</v>
      </c>
      <c r="U45">
        <f t="array" ref="U45">SUM(IF($C$7:$C$22&gt;=$B45,IF($C$7:$C$22&lt;=$C45,U$7:U$22)))</f>
        <v>1683</v>
      </c>
      <c r="V45">
        <f t="array" ref="V45">SUM(IF($C$7:$C$22&gt;=$B45,IF($C$7:$C$22&lt;=$C45,V$7:V$22)))</f>
        <v>77</v>
      </c>
      <c r="W45">
        <f t="array" ref="W45">SUM(IF($C$7:$C$22&gt;=$B45,IF($C$7:$C$22&lt;=$C45,W$7:W$22)))</f>
        <v>30</v>
      </c>
      <c r="X45">
        <f t="array" ref="X45">SUM(IF($C$7:$C$22&gt;=$B45,IF($C$7:$C$22&lt;=$C45,X$7:X$22)))</f>
        <v>5498</v>
      </c>
      <c r="Y45">
        <f t="array" ref="Y45">SUM(IF($C$7:$C$22&gt;=$B45,IF($C$7:$C$22&lt;=$C45,Y$7:Y$22)))</f>
        <v>5</v>
      </c>
      <c r="Z45">
        <f t="array" ref="Z45">SUM(IF($C$7:$C$22&gt;=$B45,IF($C$7:$C$22&lt;=$C45,Z$7:Z$22)))</f>
        <v>0</v>
      </c>
      <c r="AA45" s="3">
        <f>R45*9/O45</f>
        <v>2.5171641251716412</v>
      </c>
      <c r="AB45" s="3">
        <f>AF45*9/O45</f>
        <v>4.7954643347546435</v>
      </c>
      <c r="AC45">
        <f>AB45/AA45*100</f>
        <v>190.5105943152455</v>
      </c>
      <c r="AD45" s="3">
        <f>(T45+P45)/O45</f>
        <v>0.97781310977813107</v>
      </c>
      <c r="AF45">
        <f t="array" ref="AF45">SUM(IF($C$7:$C$22&gt;=$B45,IF($C$7:$C$22&lt;=$C45,AF$7:AF$22)))</f>
        <v>737.27600000000007</v>
      </c>
    </row>
  </sheetData>
  <phoneticPr fontId="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Manny Ramirez</vt:lpstr>
      <vt:lpstr>Roberto Alomar</vt:lpstr>
      <vt:lpstr>Pitching</vt:lpstr>
    </vt:vector>
  </TitlesOfParts>
  <Company>Intuit, Inc</Company>
  <LinksUpToDate>false</LinksUpToDate>
  <SharedDoc>false</SharedDoc>
  <HyperlinksChanged>false</HyperlinksChanged>
  <AppVersion>12.0258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Vinay Kumar</dc:creator>
  <cp:lastModifiedBy>vinay</cp:lastModifiedBy>
  <dcterms:created xsi:type="dcterms:W3CDTF">2008-09-21T08:12:09Z</dcterms:created>
  <dcterms:modified xsi:type="dcterms:W3CDTF">2008-10-19T08:24:25Z</dcterms:modified>
</cp:coreProperties>
</file>